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zetargi\Desktop\"/>
    </mc:Choice>
  </mc:AlternateContent>
  <bookViews>
    <workbookView xWindow="-45" yWindow="3465" windowWidth="12000" windowHeight="3240" activeTab="2"/>
  </bookViews>
  <sheets>
    <sheet name="informacje ogólne" sheetId="96" r:id="rId1"/>
    <sheet name="budynki" sheetId="89" r:id="rId2"/>
    <sheet name="elektronika " sheetId="83" r:id="rId3"/>
    <sheet name="środki trwałe" sheetId="92" r:id="rId4"/>
    <sheet name="pojazdy" sheetId="6" r:id="rId5"/>
    <sheet name="szkody" sheetId="97" r:id="rId6"/>
    <sheet name="lokalizacje" sheetId="93" r:id="rId7"/>
  </sheets>
  <definedNames>
    <definedName name="_xlnm._FilterDatabase" localSheetId="2" hidden="1">'elektronika '!#REF!</definedName>
    <definedName name="_xlnm.Print_Area" localSheetId="1">budynki!$A$1:$AA$257</definedName>
    <definedName name="_xlnm.Print_Area" localSheetId="2">'elektronika '!$A$1:$D$171</definedName>
    <definedName name="_xlnm.Print_Area" localSheetId="0">'informacje ogólne'!$A$1:$N$13</definedName>
    <definedName name="_xlnm.Print_Area" localSheetId="4">pojazdy!$A$1:$W$34</definedName>
    <definedName name="_xlnm.Print_Area" localSheetId="5">szkody!$A$1:$F$210</definedName>
    <definedName name="_xlnm.Print_Area" localSheetId="3">'środki trwałe'!$A$1:$D$15</definedName>
  </definedNames>
  <calcPr calcId="152511"/>
</workbook>
</file>

<file path=xl/calcChain.xml><?xml version="1.0" encoding="utf-8"?>
<calcChain xmlns="http://schemas.openxmlformats.org/spreadsheetml/2006/main">
  <c r="H257" i="89" l="1"/>
  <c r="H57" i="89" l="1"/>
  <c r="C170" i="83" l="1"/>
  <c r="H79" i="89" l="1"/>
  <c r="C15" i="92" l="1"/>
  <c r="H249" i="89" l="1"/>
  <c r="H246" i="89"/>
  <c r="H245" i="89"/>
  <c r="H244" i="89"/>
  <c r="H243" i="89"/>
  <c r="H242" i="89"/>
  <c r="H239" i="89"/>
  <c r="H238" i="89"/>
  <c r="H235" i="89"/>
  <c r="H230" i="89"/>
  <c r="H229" i="89"/>
  <c r="H228" i="89"/>
  <c r="H227" i="89"/>
  <c r="H212" i="89"/>
  <c r="H203" i="89"/>
  <c r="H195" i="89"/>
  <c r="H177" i="89"/>
  <c r="H176" i="89"/>
  <c r="H175" i="89"/>
  <c r="H174" i="89"/>
  <c r="H173" i="89"/>
  <c r="H172" i="89"/>
  <c r="H171" i="89"/>
  <c r="H170" i="89"/>
  <c r="H169" i="89"/>
  <c r="H168" i="89"/>
  <c r="H167" i="89"/>
  <c r="H166" i="89"/>
  <c r="H164" i="89"/>
  <c r="H163" i="89"/>
  <c r="H162" i="89"/>
  <c r="H161" i="89"/>
  <c r="H160" i="89"/>
  <c r="H159" i="89"/>
  <c r="H158" i="89"/>
  <c r="H157" i="89"/>
  <c r="H156" i="89"/>
  <c r="H155" i="89"/>
  <c r="H154" i="89"/>
  <c r="H153" i="89"/>
  <c r="H151" i="89"/>
  <c r="H150" i="89"/>
  <c r="H149" i="89"/>
  <c r="H148" i="89"/>
  <c r="H147" i="89"/>
  <c r="H146" i="89"/>
  <c r="H145" i="89"/>
  <c r="H144" i="89"/>
  <c r="H143" i="89"/>
  <c r="H142" i="89"/>
  <c r="H140" i="89"/>
  <c r="H139" i="89"/>
  <c r="H137" i="89"/>
  <c r="H136" i="89"/>
  <c r="H135" i="89"/>
  <c r="H134" i="89"/>
  <c r="H133" i="89"/>
  <c r="H132" i="89"/>
  <c r="H131" i="89"/>
  <c r="H130" i="89"/>
  <c r="H129" i="89"/>
  <c r="H128" i="89"/>
  <c r="H127" i="89"/>
  <c r="H126" i="89"/>
  <c r="H125" i="89"/>
  <c r="H124" i="89"/>
  <c r="H123" i="89"/>
  <c r="H122" i="89"/>
  <c r="H121" i="89"/>
  <c r="H120" i="89"/>
  <c r="H119" i="89"/>
  <c r="H118" i="89"/>
  <c r="C10" i="92" l="1"/>
  <c r="D167" i="83" l="1"/>
  <c r="D163" i="83"/>
  <c r="D156" i="83"/>
  <c r="D148" i="83"/>
  <c r="D142" i="83"/>
  <c r="D134" i="83"/>
  <c r="D129" i="83"/>
  <c r="D98" i="83"/>
  <c r="D109" i="83"/>
  <c r="D15" i="92"/>
  <c r="H252" i="89"/>
  <c r="H83" i="89"/>
  <c r="H67" i="89"/>
  <c r="H63" i="89"/>
  <c r="H255" i="89" l="1"/>
  <c r="H73" i="89"/>
  <c r="D202" i="97"/>
  <c r="D203" i="97"/>
  <c r="D204" i="97"/>
  <c r="D208" i="97" s="1"/>
  <c r="D206" i="97"/>
  <c r="D207" i="97"/>
  <c r="D50" i="83"/>
  <c r="D102" i="83"/>
  <c r="D63" i="83"/>
  <c r="C171" i="83" s="1"/>
  <c r="D71" i="83"/>
  <c r="D86" i="83"/>
  <c r="D92" i="83"/>
  <c r="D119" i="83"/>
  <c r="D113" i="83"/>
</calcChain>
</file>

<file path=xl/sharedStrings.xml><?xml version="1.0" encoding="utf-8"?>
<sst xmlns="http://schemas.openxmlformats.org/spreadsheetml/2006/main" count="4729" uniqueCount="963">
  <si>
    <t>BUDYNEK REMIZY - Uszkodzenie pokrycia dachowego oraz zalanie pomieszczeń wskutek nawałnicy z gradobiciem</t>
  </si>
  <si>
    <t>Uszkodzenie poszycia dachowego wskutek nawałnicy z gradobiciem</t>
  </si>
  <si>
    <t>uszkodzenie pokrycia dachowego z papy termozgrzewalnej, rynny, parapety wskutek nawałnicy z gradobiciem</t>
  </si>
  <si>
    <t>Uszkodzenie dachu jednospadowegopokrytego papą wskutek nawałnicy z gradobiciem</t>
  </si>
  <si>
    <t>Uszkodzenie pokrycie dachu jednospadowego pokrytego pleksą wskutek nawałnicy z gradobiciem</t>
  </si>
  <si>
    <t>uszkodzenie rynien dachowych, pokrycia dachu i obudowy okien dachowych wskutek nawałnicy z gradobiciem</t>
  </si>
  <si>
    <t>Uszkodzenie dachu, elewacji, parapetów, rynny i pokrycie papowe oraz zalana została piwnica wskutek nawałnicy z gradobiciem</t>
  </si>
  <si>
    <t>uszkodzenie poszycia dachowego wskutek nawałnicy zgradobiciem</t>
  </si>
  <si>
    <t>Uszkodzenie 2 słupów oświetleniowych wskutek uderzenia przez drzewo powalonepodczas silnego wiatru</t>
  </si>
  <si>
    <t>Elektronika</t>
  </si>
  <si>
    <t>uszkodzenie sprzętu elektronicznego</t>
  </si>
  <si>
    <t>Uszkodzenie słupa oświetleniowego wskutek uderzenia przez pojazd</t>
  </si>
  <si>
    <t>Zniszczenie 5 parapetów przy oknach na parterze budynku przedszkola wskutek aktu dewastacji</t>
  </si>
  <si>
    <t>zalanie pomieszczeń wskutek ulewy</t>
  </si>
  <si>
    <t>zalanie pomieszczeń oraz pokrycia dachowego wskutek ulewnych deszczy</t>
  </si>
  <si>
    <t>zalanie pomieszczeń wskutek ulewnych deszczy</t>
  </si>
  <si>
    <t>dewastacja mienia w wyniku próby włamania do świetlicy</t>
  </si>
  <si>
    <t>uszkodzenie mienia w wyniku silnego wiatru i ulewy</t>
  </si>
  <si>
    <t>uszkodzenie wiaty przystankowej</t>
  </si>
  <si>
    <t>uszkodzenie kloszy lamp parkowych wskutek silnych wiatrów</t>
  </si>
  <si>
    <t>zalanie pomieszczeń</t>
  </si>
  <si>
    <t>uszkodzenie pokrycia dachowego wskutek silnego wiatru</t>
  </si>
  <si>
    <t>zalanie pomieszczeń wskutek rozszczelnienia rury</t>
  </si>
  <si>
    <t>zalanie pomieszczeń w wyniku awarii (pęknięcia) rur wodociągowych</t>
  </si>
  <si>
    <t>Suma wypłat</t>
  </si>
  <si>
    <t xml:space="preserve">Mienie od ognia i innych zdarzeń </t>
  </si>
  <si>
    <t xml:space="preserve">Czy od 1997 r. wystąpiło w jednostce ryzyko powodzi? </t>
  </si>
  <si>
    <t xml:space="preserve">odległość od najbliższej rzeki lub innego zbiornika wodnego 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</si>
  <si>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</si>
  <si>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PKD</t>
  </si>
  <si>
    <t>Rodzaj wartości</t>
  </si>
  <si>
    <t>Nazwa jednostki</t>
  </si>
  <si>
    <t>NIP</t>
  </si>
  <si>
    <t>REGON</t>
  </si>
  <si>
    <t>Liczba pracowników</t>
  </si>
  <si>
    <t>lokalizacja (adres)</t>
  </si>
  <si>
    <t>Data I rejestracji</t>
  </si>
  <si>
    <t>Data ważności badań technicznych</t>
  </si>
  <si>
    <t>Ilość miejsc</t>
  </si>
  <si>
    <t>Ładowność</t>
  </si>
  <si>
    <t>Przebieg</t>
  </si>
  <si>
    <t>W tym zbiory bibioteczne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</si>
  <si>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</si>
  <si>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</si>
  <si>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</si>
  <si>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</si>
  <si>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</si>
  <si>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</si>
  <si>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</si>
  <si>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</si>
  <si>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</si>
  <si>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</si>
  <si>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Lokalizacja (adres)</t>
  </si>
  <si>
    <t>Zabezpieczenia (znane zabezpieczenia p-poż i przeciw kradzieżowe)</t>
  </si>
  <si>
    <t>Urządzenia i wyposażenie</t>
  </si>
  <si>
    <t>lp.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</si>
  <si>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</si>
  <si>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</si>
  <si>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</si>
  <si>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</si>
  <si>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</si>
  <si>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</si>
  <si>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</si>
  <si>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</si>
  <si>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</si>
  <si>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</si>
  <si>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</si>
  <si>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</si>
  <si>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</si>
  <si>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</si>
  <si>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OGÓŁEM:</t>
  </si>
  <si>
    <t>Dane pojazdów/ pojazdów wolnobieżnych</t>
  </si>
  <si>
    <t>Rodzaj pojazdu zgodnie z dowodem rejestracyjnym lub innymi dokumentami</t>
  </si>
  <si>
    <t>Poj.</t>
  </si>
  <si>
    <t>Dopuszczalna masa całkowita</t>
  </si>
  <si>
    <t>Okres ubezpieczenia OC i NW</t>
  </si>
  <si>
    <t>Okres ubezpieczenia AC i KR</t>
  </si>
  <si>
    <r>
      <t>Zielona Karta***</t>
    </r>
    <r>
      <rPr>
        <sz val="10"/>
        <rFont val="Arial"/>
        <family val="2"/>
        <charset val="238"/>
      </rPr>
      <t xml:space="preserve"> (kraj)</t>
    </r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</si>
  <si>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</si>
  <si>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</si>
  <si>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</si>
  <si>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</si>
  <si>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</si>
  <si>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</si>
  <si>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 xml:space="preserve">wartość </t>
  </si>
  <si>
    <t>zabezpieczenia
(znane zabiezpieczenia p-poż i przeciw kradzieżowe)     (2)</t>
  </si>
  <si>
    <t>Adres</t>
  </si>
  <si>
    <t>Rodzaj prowadzonej działalności (opisowo)</t>
  </si>
  <si>
    <t>Liczba uczniów/ wychowanków/ pensjonariuszy</t>
  </si>
  <si>
    <t>Elementy mające wpływ na ocenę ryzyka</t>
  </si>
  <si>
    <t>Czy w konstrukcji budynków występuje płyta warstwowa?</t>
  </si>
  <si>
    <t>Wysokość rocznego budżetu</t>
  </si>
  <si>
    <t>Planowane imprezy w ciągu roku (nie biletowane i nie podlegające ubezpieczeniu obowiązkowemu OC)</t>
  </si>
  <si>
    <t>-</t>
  </si>
  <si>
    <t>INFORMACJA O MAJĄTKU TRWAŁYM</t>
  </si>
  <si>
    <t>powierz chnia użytkowa (w m²) (3)</t>
  </si>
  <si>
    <t>Urząd Miejski</t>
  </si>
  <si>
    <t>Gimnazjum Publiczne w Bisztynku</t>
  </si>
  <si>
    <t>Szkoła Podstawowa w Bisztynku</t>
  </si>
  <si>
    <t>Szkoła Podstawowa w Grzędzie</t>
  </si>
  <si>
    <t>Szkoła Podstawowa w Sątopach</t>
  </si>
  <si>
    <t>Przedszkole Samorządowe w Bisztynku</t>
  </si>
  <si>
    <t xml:space="preserve">Miejski Ośrodek Pomocy Społecznej </t>
  </si>
  <si>
    <t>Zakład Budżetowy Gospodarki Komunalnej i Mieszkaniowej Sp. z o.o.</t>
  </si>
  <si>
    <t>Biblioteka Publiczna w Bisztynku</t>
  </si>
  <si>
    <t xml:space="preserve">Ośrodek Kultury i Aktywności Lokalnej </t>
  </si>
  <si>
    <t>743-10-04-242</t>
  </si>
  <si>
    <t>000529278</t>
  </si>
  <si>
    <t>8411Z</t>
  </si>
  <si>
    <t>743-17-47-836</t>
  </si>
  <si>
    <t>8531A</t>
  </si>
  <si>
    <t>743-17-47-807</t>
  </si>
  <si>
    <t>000263946</t>
  </si>
  <si>
    <t>8520Z</t>
  </si>
  <si>
    <t>743-17-47-799</t>
  </si>
  <si>
    <t>001124626</t>
  </si>
  <si>
    <t>852OZ</t>
  </si>
  <si>
    <t>743-17-47-813</t>
  </si>
  <si>
    <t>001124649</t>
  </si>
  <si>
    <t>743-16-26-995</t>
  </si>
  <si>
    <t>510018063</t>
  </si>
  <si>
    <t>8510Z</t>
  </si>
  <si>
    <t>743-16-27-115</t>
  </si>
  <si>
    <t>004454761</t>
  </si>
  <si>
    <t>8899Z</t>
  </si>
  <si>
    <t>281365620</t>
  </si>
  <si>
    <t>3600Z</t>
  </si>
  <si>
    <t>280424935</t>
  </si>
  <si>
    <t>9101A</t>
  </si>
  <si>
    <t>743-16-27-492</t>
  </si>
  <si>
    <t>001257238</t>
  </si>
  <si>
    <t>1. Urząd Miejski</t>
  </si>
  <si>
    <t>2. Gimnazjum Publiczne w Bisztynku</t>
  </si>
  <si>
    <t>3. Szkoła Podstawowa w Bisztynku</t>
  </si>
  <si>
    <t>6. Przedszkole Samorządowe w Bisztynku</t>
  </si>
  <si>
    <t>9. Biblioteka Publiczna w Bisztynku</t>
  </si>
  <si>
    <t xml:space="preserve">10. Ośrodek Kultury i Aktywności Lokalnej </t>
  </si>
  <si>
    <t>7. Miejski Ośrodek Pomocy Społecznej</t>
  </si>
  <si>
    <t>2. Zakład Gospodarki Komunalnej i Mieszkaniowej Sp. z o.o.</t>
  </si>
  <si>
    <t>kulturalno- oświatowa</t>
  </si>
  <si>
    <t>11-230 Bisztynek ul. Ogrodowa 2</t>
  </si>
  <si>
    <t>NIE</t>
  </si>
  <si>
    <t>budynek OkiAL</t>
  </si>
  <si>
    <t>gaśnice, hydrant,sygnalizacja alarmowa w trakcie instalowania   11-230 Bisztynek ul.Ogrodowa 2 cegła</t>
  </si>
  <si>
    <t>11-230 Bisztynek ul.Ogrodowa 2</t>
  </si>
  <si>
    <t>RAZEM</t>
  </si>
  <si>
    <t xml:space="preserve">nazwa  </t>
  </si>
  <si>
    <t>rok produkcji</t>
  </si>
  <si>
    <t>wartość (początkowa) - księgowa brutto</t>
  </si>
  <si>
    <t>nagłośnienie oraz oświetlenie sceniczne</t>
  </si>
  <si>
    <t>sprzęt  komputerowy/4 zestawy/</t>
  </si>
  <si>
    <t>zestaw komputerowy</t>
  </si>
  <si>
    <t>Biblioteka Publiczna w Bisztynku ul. Ogrodowa 2                         alarm, hydrant, gaśnice,podwójne zamki</t>
  </si>
  <si>
    <t>gaśnice ,hydrant,alarm</t>
  </si>
  <si>
    <t>Filia Biblioteczna Wozławki 22</t>
  </si>
  <si>
    <t>gaśnice,podwójne zamki</t>
  </si>
  <si>
    <t>gaśnice, podwójne zamki</t>
  </si>
  <si>
    <t>oświata</t>
  </si>
  <si>
    <t>BUDYNEK DYDAKTYCZNY</t>
  </si>
  <si>
    <t>zajęcia dydaktyczne</t>
  </si>
  <si>
    <t>tak</t>
  </si>
  <si>
    <t>gaśnice, monitoring</t>
  </si>
  <si>
    <t>BISZTYNEK, KOLEJOWA</t>
  </si>
  <si>
    <t>cegła</t>
  </si>
  <si>
    <t>drewniane</t>
  </si>
  <si>
    <t>blachodachówka</t>
  </si>
  <si>
    <t>SALA GIMNASTYCZNA Z ZAPLECZEM SOCJALNYM</t>
  </si>
  <si>
    <t>gaśnice,monitoring</t>
  </si>
  <si>
    <t>metalowy</t>
  </si>
  <si>
    <t>blacha</t>
  </si>
  <si>
    <t>BUDYNEK ZYWIENIOWO-SOCJALNY Z ŁACZNIKIEM</t>
  </si>
  <si>
    <t>świetlica, biblioteka, blok żywieniowy</t>
  </si>
  <si>
    <t>dachówka</t>
  </si>
  <si>
    <t>KOTŁOWNIA LOKALNA NA GAZ PŁYNNY</t>
  </si>
  <si>
    <t>dostarczenie energii cieplnej</t>
  </si>
  <si>
    <t>gaśnice, alarm</t>
  </si>
  <si>
    <t xml:space="preserve"> matalowy</t>
  </si>
  <si>
    <t xml:space="preserve"> Monitor LCD 19”</t>
  </si>
  <si>
    <t xml:space="preserve"> Telefaks Panasonic</t>
  </si>
  <si>
    <t xml:space="preserve"> Zestaw komputerowy(Fujitsu) Esprimo P410</t>
  </si>
  <si>
    <t xml:space="preserve"> Monitor LCD Led ASUS VS198D</t>
  </si>
  <si>
    <t>Rok</t>
  </si>
  <si>
    <t>Suma wypłaconych przez Ubezpieczyciela (zakład ubezpieczeń) odszkodowań</t>
  </si>
  <si>
    <t>Krótki opis szkód</t>
  </si>
  <si>
    <t>dział.kulturalno-oświatowa</t>
  </si>
  <si>
    <t>nie</t>
  </si>
  <si>
    <t>gaśnice, hydrant, sygnalizacja alarmowa</t>
  </si>
  <si>
    <t>żelbeton</t>
  </si>
  <si>
    <t>stropodach,papa, w części płytki przeznaczone do użytku/ taras/</t>
  </si>
  <si>
    <t>100 m. - hydrant</t>
  </si>
  <si>
    <t>w części papa,w części płytki przeznaczone do użytku</t>
  </si>
  <si>
    <t>bardzo dobra</t>
  </si>
  <si>
    <t>w części 2</t>
  </si>
  <si>
    <t>częściowo</t>
  </si>
  <si>
    <t>zestaw oświetleniowy</t>
  </si>
  <si>
    <t>zestaw komputerów</t>
  </si>
  <si>
    <t>telewizor</t>
  </si>
  <si>
    <t>nazwa środka trwałego</t>
  </si>
  <si>
    <t>laptop</t>
  </si>
  <si>
    <t>OK. i AL. 11-230 Bisztynek ul. Ogrodowa 2</t>
  </si>
  <si>
    <t>gaśnice,hydrant, monitoring</t>
  </si>
  <si>
    <t>Swietlica środowiskowa w Sątopach Samulewo 11-230  B-ek</t>
  </si>
  <si>
    <t>gaśnice,podwójne zamki w drzwiach</t>
  </si>
  <si>
    <t>Centrum Kształcenia w Troszkowie 11-230 Bisztynek</t>
  </si>
  <si>
    <t>gaśnice, podwójne zamki w drzwiach</t>
  </si>
  <si>
    <t xml:space="preserve">oświata i wychowanie </t>
  </si>
  <si>
    <t>Budynek przedszkola</t>
  </si>
  <si>
    <t>przedszkole</t>
  </si>
  <si>
    <t>Plac Wolności 5</t>
  </si>
  <si>
    <t xml:space="preserve">z cegły ceramicznej </t>
  </si>
  <si>
    <t>murowane</t>
  </si>
  <si>
    <t>konstrukcja drewniana, więźba dachowa</t>
  </si>
  <si>
    <t>dobry</t>
  </si>
  <si>
    <t xml:space="preserve">dobry </t>
  </si>
  <si>
    <t>Plac zabaw</t>
  </si>
  <si>
    <t>urządzenie wielofunkcyjne XeroX WC 6015 v/B</t>
  </si>
  <si>
    <t>23.11.2012 r</t>
  </si>
  <si>
    <t xml:space="preserve">drukarka HP LASERJET P1102 </t>
  </si>
  <si>
    <t>28.04.2014 r.</t>
  </si>
  <si>
    <t>szkolnictwo podstawowe</t>
  </si>
  <si>
    <t>place zabaw</t>
  </si>
  <si>
    <t xml:space="preserve">SZKOŁA </t>
  </si>
  <si>
    <t>zajęcia lekcyjne</t>
  </si>
  <si>
    <t>SĄTOPY 1</t>
  </si>
  <si>
    <t>cegla</t>
  </si>
  <si>
    <t>żelbetowe</t>
  </si>
  <si>
    <t>płyty,pokr.papa</t>
  </si>
  <si>
    <t>350m</t>
  </si>
  <si>
    <t>dobre</t>
  </si>
  <si>
    <t>dobra</t>
  </si>
  <si>
    <t xml:space="preserve">dobra </t>
  </si>
  <si>
    <t>nie dotyczy</t>
  </si>
  <si>
    <t>SALA GIMNASTYCZNA</t>
  </si>
  <si>
    <t>sport</t>
  </si>
  <si>
    <t>zab.p-poż.</t>
  </si>
  <si>
    <t>k.drew.,pokr.papa</t>
  </si>
  <si>
    <t>b.dobre</t>
  </si>
  <si>
    <t>bdobra</t>
  </si>
  <si>
    <t>b.dobra</t>
  </si>
  <si>
    <t>PLAC ZABAW</t>
  </si>
  <si>
    <t>wypoczynek, zabawa</t>
  </si>
  <si>
    <t>Drukarka Color LaserJet Pro CP 1525n</t>
  </si>
  <si>
    <t>03.12.2012 r.</t>
  </si>
  <si>
    <t>Drukarka Pixma IP 2700</t>
  </si>
  <si>
    <t>02.03.2012</t>
  </si>
  <si>
    <t>Zestaw komputerowy</t>
  </si>
  <si>
    <t>03.02.2011</t>
  </si>
  <si>
    <t xml:space="preserve">Zestaw Souend - nagłośnienie </t>
  </si>
  <si>
    <t xml:space="preserve">Sątopy-Samulewo 48 </t>
  </si>
  <si>
    <t>1 gaśnica</t>
  </si>
  <si>
    <t>ul.Kolejowa 7, 11-230 Bisztynek</t>
  </si>
  <si>
    <t>budynek szkolny</t>
  </si>
  <si>
    <t>TAK</t>
  </si>
  <si>
    <t xml:space="preserve">gaśnice- 19, hydranty-6, czujniki i urządzenia alarmowe-do agencji ochrony </t>
  </si>
  <si>
    <t>KOLEJOWA 7</t>
  </si>
  <si>
    <t>odległość od najbliższej rzeki "Pisa 2" ok.700 m</t>
  </si>
  <si>
    <t xml:space="preserve"> 2005-2006 remont i modernizacja budynku szkoły. VII-X 2012 r. Gruntowny remont dachu i pomieszczeń po nawałnicy z gradobiciem</t>
  </si>
  <si>
    <t>BARDZO DOBRY</t>
  </si>
  <si>
    <t xml:space="preserve"> BARDZO DOBRY</t>
  </si>
  <si>
    <t>Plac Zabaw "Radosna Szkoła"</t>
  </si>
  <si>
    <t xml:space="preserve"> rekreacyjne</t>
  </si>
  <si>
    <t>dozór</t>
  </si>
  <si>
    <t>odtworzeniowa</t>
  </si>
  <si>
    <t>księgowa brutto</t>
  </si>
  <si>
    <t>STACJA ROBOCZA PC</t>
  </si>
  <si>
    <t xml:space="preserve">Drukarka CP Color Laser Jet CP1525n </t>
  </si>
  <si>
    <t>Stacja robocza  PC+Windows 7</t>
  </si>
  <si>
    <t>Monitor LCD"Philips" 1961 S8</t>
  </si>
  <si>
    <t>Centrala telefoniczna</t>
  </si>
  <si>
    <t>Monitor LCD ACER S220HGL</t>
  </si>
  <si>
    <t>Monitor LED "PHILIPS" DL1A1240257763 T</t>
  </si>
  <si>
    <t>Monitor LED "PHILIPS" DL1A1240257771 T</t>
  </si>
  <si>
    <t>Monitor "Asus" LED 17 CCLMTF248854</t>
  </si>
  <si>
    <t>Monitor LED Dell E17136</t>
  </si>
  <si>
    <t>Mikser SMX-810RS 2x400</t>
  </si>
  <si>
    <t>Kolumna pasywna PXP-315C 300W 80hm15"</t>
  </si>
  <si>
    <t>ul. Słoneczna 3 11-230 Bisztynek</t>
  </si>
  <si>
    <t>pobór, uzdatnianie i dostarczanie wody</t>
  </si>
  <si>
    <t>cmentarze komunalne, oczyszczalnie ścieków</t>
  </si>
  <si>
    <t>BUDYNEK MIESZKALNY</t>
  </si>
  <si>
    <t>l.użytkowy posiada kraty na oknach</t>
  </si>
  <si>
    <t>Wojska Polskiego 10</t>
  </si>
  <si>
    <t>drewno</t>
  </si>
  <si>
    <t>drewno+dachówka</t>
  </si>
  <si>
    <t>nie posiada</t>
  </si>
  <si>
    <t>Buczka 3</t>
  </si>
  <si>
    <t>Buczka 7</t>
  </si>
  <si>
    <t>Ceglana 4A</t>
  </si>
  <si>
    <t>Findera 1</t>
  </si>
  <si>
    <t>Findera 3</t>
  </si>
  <si>
    <t>p. 1930</t>
  </si>
  <si>
    <t>Findera 4</t>
  </si>
  <si>
    <t>Grodzka 1</t>
  </si>
  <si>
    <t>Górnoślaska 2</t>
  </si>
  <si>
    <t>Górnoślaska 7</t>
  </si>
  <si>
    <t>Kajki 4</t>
  </si>
  <si>
    <t>papa termozg.</t>
  </si>
  <si>
    <t>Kajki 11</t>
  </si>
  <si>
    <t>Wojska Polskiego 13</t>
  </si>
  <si>
    <t>Konopnickiej 13</t>
  </si>
  <si>
    <t>Kościelna 16</t>
  </si>
  <si>
    <t>Kościelna 23</t>
  </si>
  <si>
    <t>Kościelna 33</t>
  </si>
  <si>
    <t>Nowe Osiedle 7</t>
  </si>
  <si>
    <t>Reja 1</t>
  </si>
  <si>
    <t>beton</t>
  </si>
  <si>
    <t>Reja 3</t>
  </si>
  <si>
    <t>krata na oknie</t>
  </si>
  <si>
    <t>Sienkiewicza 6</t>
  </si>
  <si>
    <t>Żeromskiego 15</t>
  </si>
  <si>
    <t>Dąbrowa 17</t>
  </si>
  <si>
    <t>Księżno 18</t>
  </si>
  <si>
    <t>krata na drzwiach do l. użytkowego</t>
  </si>
  <si>
    <t>Paluzy 5</t>
  </si>
  <si>
    <t>zły</t>
  </si>
  <si>
    <t>ok. 1920</t>
  </si>
  <si>
    <t>Wojkowo Wieś 15</t>
  </si>
  <si>
    <t>Wozławki 21</t>
  </si>
  <si>
    <t>Warmiany 10</t>
  </si>
  <si>
    <t>Lądek 25</t>
  </si>
  <si>
    <t>ok. 1925</t>
  </si>
  <si>
    <t>Krzewina 1</t>
  </si>
  <si>
    <t>1970-79</t>
  </si>
  <si>
    <t>Pleśnik 2</t>
  </si>
  <si>
    <t>drewno+eternit</t>
  </si>
  <si>
    <t>Pleśnik 3</t>
  </si>
  <si>
    <t>ok.1920</t>
  </si>
  <si>
    <t>Mołdyty 2</t>
  </si>
  <si>
    <t>BUDYNEK GOSPODARCZY</t>
  </si>
  <si>
    <t>do 1983</t>
  </si>
  <si>
    <t>Buczka 1</t>
  </si>
  <si>
    <t>Ceglana 4 A</t>
  </si>
  <si>
    <t>Findera 6A</t>
  </si>
  <si>
    <t>Findera 9</t>
  </si>
  <si>
    <t>Findera 7</t>
  </si>
  <si>
    <t>przed 1945</t>
  </si>
  <si>
    <t>Górnoślaska 16</t>
  </si>
  <si>
    <t>Grunwaldzka 6</t>
  </si>
  <si>
    <t>Grunwaldzka 13</t>
  </si>
  <si>
    <t>Grunwaldzka 4-5</t>
  </si>
  <si>
    <t>Kajki 1</t>
  </si>
  <si>
    <t>Kajki 4-14</t>
  </si>
  <si>
    <t>drewno+papa</t>
  </si>
  <si>
    <t>przed 1969</t>
  </si>
  <si>
    <t>Kolejowa 16</t>
  </si>
  <si>
    <t>BUDYNEK UŻYTKOWY</t>
  </si>
  <si>
    <t>Konopnickiej 1 (strażnica)</t>
  </si>
  <si>
    <t>Konopnickiej 5</t>
  </si>
  <si>
    <t>1481-1547</t>
  </si>
  <si>
    <t>Konopnickiej 9 brama</t>
  </si>
  <si>
    <t>Kościelna 25</t>
  </si>
  <si>
    <t>Kościelna 26</t>
  </si>
  <si>
    <t>Kościelna 27</t>
  </si>
  <si>
    <t>przed 1939</t>
  </si>
  <si>
    <t>Kościelna 21</t>
  </si>
  <si>
    <t>Kościelna 28</t>
  </si>
  <si>
    <t>Kościelna 29b</t>
  </si>
  <si>
    <t>Kościuszki 5 przychodnia zdrowia</t>
  </si>
  <si>
    <t>Mazurska 2</t>
  </si>
  <si>
    <t>Miarki 4</t>
  </si>
  <si>
    <t>Morcinka 10</t>
  </si>
  <si>
    <t>Ogrodowa 1A</t>
  </si>
  <si>
    <t>Reja 5</t>
  </si>
  <si>
    <t>Reja 5A</t>
  </si>
  <si>
    <t>Sienkiewicza 3</t>
  </si>
  <si>
    <t>Spóldzielców 1 garaż</t>
  </si>
  <si>
    <t>Struga 2</t>
  </si>
  <si>
    <t>drewno+blacha</t>
  </si>
  <si>
    <t>ok. 1960</t>
  </si>
  <si>
    <t>Sienkiewicza 2</t>
  </si>
  <si>
    <t>p. 1920</t>
  </si>
  <si>
    <t>Wojkowo 15</t>
  </si>
  <si>
    <t>Wojska Polskiego 1</t>
  </si>
  <si>
    <t>Wojska Polskiego 5</t>
  </si>
  <si>
    <t>Wojska Polskiego 4</t>
  </si>
  <si>
    <t xml:space="preserve">Wojska Polskiego 5b </t>
  </si>
  <si>
    <t>ok. 1945</t>
  </si>
  <si>
    <t>Żeromskiego 4</t>
  </si>
  <si>
    <t>BUDOWLA SPORTOWA</t>
  </si>
  <si>
    <t>kraty na oknach</t>
  </si>
  <si>
    <t>papa</t>
  </si>
  <si>
    <t>obiekt sportowy - szatnia</t>
  </si>
  <si>
    <t>gazobeton</t>
  </si>
  <si>
    <t>stropodach beton</t>
  </si>
  <si>
    <t>STACJA POMP</t>
  </si>
  <si>
    <t>Polna</t>
  </si>
  <si>
    <t>BIURO</t>
  </si>
  <si>
    <t>Słoneczna 3</t>
  </si>
  <si>
    <t>gaśnice</t>
  </si>
  <si>
    <t>STOLARNIA</t>
  </si>
  <si>
    <t>drewno+dachówka+blacha trapezowa</t>
  </si>
  <si>
    <t>BUDYNEK HYDROFORNIA</t>
  </si>
  <si>
    <t>Pleśnik</t>
  </si>
  <si>
    <t>STUDNIA WIERCONA</t>
  </si>
  <si>
    <t>ROZPROWADZANIE WODY</t>
  </si>
  <si>
    <t>STACJA UZDATNIANIA WODY</t>
  </si>
  <si>
    <t>Prosity</t>
  </si>
  <si>
    <t>suporex</t>
  </si>
  <si>
    <t>SIEĆ WODOCIAGOWA</t>
  </si>
  <si>
    <t>HYDROFORNIA WARMIANY</t>
  </si>
  <si>
    <t>1976-1978</t>
  </si>
  <si>
    <t>Warmiany</t>
  </si>
  <si>
    <t>Sękity</t>
  </si>
  <si>
    <t>płyty ocieplane</t>
  </si>
  <si>
    <t>płyty ocieplane+blacha trapezowa</t>
  </si>
  <si>
    <t>1977/1985</t>
  </si>
  <si>
    <t>budynek mieszkalny</t>
  </si>
  <si>
    <t>p.1930</t>
  </si>
  <si>
    <t>LĄDEK 4</t>
  </si>
  <si>
    <t>blacha trapez.</t>
  </si>
  <si>
    <t>budynek mieszkalno-gosp.</t>
  </si>
  <si>
    <t>DĄBROWA 21</t>
  </si>
  <si>
    <t>lokal mieszk. w budynku mieszk.</t>
  </si>
  <si>
    <t xml:space="preserve">Janowiec 1/1 </t>
  </si>
  <si>
    <t>Paluzy 13</t>
  </si>
  <si>
    <t>budynek gospodarczy</t>
  </si>
  <si>
    <t>p.1970</t>
  </si>
  <si>
    <t>p.1945</t>
  </si>
  <si>
    <t>Unikowo 1/2</t>
  </si>
  <si>
    <t>lata 60</t>
  </si>
  <si>
    <t>Pleśnik 1/15</t>
  </si>
  <si>
    <t>Troksy 3/2</t>
  </si>
  <si>
    <t>Troksy 8/5</t>
  </si>
  <si>
    <t>Mołdyty 5/1</t>
  </si>
  <si>
    <t>eternit</t>
  </si>
  <si>
    <t>Mołdyty 5/2</t>
  </si>
  <si>
    <t>Bisztynek- kolonia</t>
  </si>
  <si>
    <t>cegła+suporex</t>
  </si>
  <si>
    <t xml:space="preserve">stropodach </t>
  </si>
  <si>
    <t>płyty dachowo ocieplane</t>
  </si>
  <si>
    <t>magazyn garaz</t>
  </si>
  <si>
    <t>wiata</t>
  </si>
  <si>
    <t>ogrodzenie</t>
  </si>
  <si>
    <t>Budynek byłej remizy strażackiej</t>
  </si>
  <si>
    <t>Prosity 20A</t>
  </si>
  <si>
    <t>Oczyszczalnia ścieków (oparta o cąg technologiczny Bioclere)</t>
  </si>
  <si>
    <t xml:space="preserve">Przepompownia wody </t>
  </si>
  <si>
    <t>Księżno dla wod. Prosity</t>
  </si>
  <si>
    <t>Budynek Hydrofornia- Studnia głębinowa , obud. I ogr.</t>
  </si>
  <si>
    <t>Budynek Hydrofornia- studnia głębinowa</t>
  </si>
  <si>
    <t>Polna 2, Bisztynek</t>
  </si>
  <si>
    <t>Zbiornik wyrównawczy</t>
  </si>
  <si>
    <t>Bisztynek</t>
  </si>
  <si>
    <t>Budynek stacji uzdatniania wody</t>
  </si>
  <si>
    <t>dla wod. Troszkowo</t>
  </si>
  <si>
    <t>Łabławki 3</t>
  </si>
  <si>
    <t>Łabławki 6</t>
  </si>
  <si>
    <t>Sątopy 52</t>
  </si>
  <si>
    <t>Sątopy 48</t>
  </si>
  <si>
    <t xml:space="preserve">Wojkowo 4 </t>
  </si>
  <si>
    <t>Wojkowo 5</t>
  </si>
  <si>
    <t>Bisztynek, Słoneczna</t>
  </si>
  <si>
    <t>żelbetonowa</t>
  </si>
  <si>
    <t>SIEĆ CIEPŁOWNICZA</t>
  </si>
  <si>
    <t xml:space="preserve">Bisztynek ul. Słoneczna </t>
  </si>
  <si>
    <t>księgowa brutto (łączna wartość budynku
1 676 891,75 zł; OKiAL 32,25% udziału w całości budynku; ponadto części wspólne 418,09m2)</t>
  </si>
  <si>
    <t>księgowa brutto (łączna wartość budynku
1 676 891,75 zł; Biblioteka 69,75% udziału w całości budynku; ponadto części wspólne 418,09m2)</t>
  </si>
  <si>
    <t>Komputery 3 szt</t>
  </si>
  <si>
    <t xml:space="preserve">Komputer </t>
  </si>
  <si>
    <t>Niszczarka KOBRA</t>
  </si>
  <si>
    <t>KASA FISKALNA</t>
  </si>
  <si>
    <t xml:space="preserve">Notebook </t>
  </si>
  <si>
    <t>Fax Panasonix</t>
  </si>
  <si>
    <t>URSUS</t>
  </si>
  <si>
    <t>C330M</t>
  </si>
  <si>
    <t>NBA 21FU</t>
  </si>
  <si>
    <t>ciągnik rolniczy</t>
  </si>
  <si>
    <t>02.05.1989</t>
  </si>
  <si>
    <t>2240 kg</t>
  </si>
  <si>
    <t>31.12.2015</t>
  </si>
  <si>
    <t>PRZYCZEPA</t>
  </si>
  <si>
    <t>D-732</t>
  </si>
  <si>
    <t>OLP 422Z</t>
  </si>
  <si>
    <t>przyczepa rolnicza ciężarowa</t>
  </si>
  <si>
    <t>16.12.1985</t>
  </si>
  <si>
    <t>4000 kg</t>
  </si>
  <si>
    <t>5500 kg</t>
  </si>
  <si>
    <t>01.01.2015</t>
  </si>
  <si>
    <t>T-035</t>
  </si>
  <si>
    <t>OLY 9106</t>
  </si>
  <si>
    <t>C355</t>
  </si>
  <si>
    <t>VOLKSWAGEN</t>
  </si>
  <si>
    <t>Transporter T4 TD</t>
  </si>
  <si>
    <t>WV2ZZZ70ZVH086960</t>
  </si>
  <si>
    <t>NBA 49AX</t>
  </si>
  <si>
    <t>samochód ciężarowy</t>
  </si>
  <si>
    <t>06.02.1997</t>
  </si>
  <si>
    <t>2625 kg</t>
  </si>
  <si>
    <t>MAN</t>
  </si>
  <si>
    <t>WMAN16ZZ0BY262146</t>
  </si>
  <si>
    <t>NBA75NN</t>
  </si>
  <si>
    <t>specjalny</t>
  </si>
  <si>
    <t>07.09.2011</t>
  </si>
  <si>
    <t>Czy pojazd służy do nauki jazdy? (TAK/NIE)</t>
  </si>
  <si>
    <t>Zabezpieczenia przeciwkradzieżowe</t>
  </si>
  <si>
    <t xml:space="preserve">Plac Wolności 5,11-230 Bisztynek </t>
  </si>
  <si>
    <t>743-20-23-253</t>
  </si>
  <si>
    <t>743-19-93-067</t>
  </si>
  <si>
    <t>BARDZO DOBRA</t>
  </si>
  <si>
    <t xml:space="preserve">1. Wykaz sprzętu elektronicznego stacjonarnego  </t>
  </si>
  <si>
    <t>RAZEM SPRZĘT STACJONARNY</t>
  </si>
  <si>
    <t>RAZEM SPRZĘT PRZENOŚNY</t>
  </si>
  <si>
    <t>Zakład Gospodarki Komunalnej i Mieszkaniowej Sp. z o.o.</t>
  </si>
  <si>
    <t>Grzęda 31 a, 11-230 Bisztynek</t>
  </si>
  <si>
    <t>edukacja</t>
  </si>
  <si>
    <t>place zabaw, szatnia, stołówka</t>
  </si>
  <si>
    <t>Grzęda 31a, 11-230 Bisztynek</t>
  </si>
  <si>
    <t>cegła i płyty żelbetowe</t>
  </si>
  <si>
    <t>stropodach</t>
  </si>
  <si>
    <t>papa termozgrzewalna</t>
  </si>
  <si>
    <t>rzeka - 0,5 km</t>
  </si>
  <si>
    <t>bardzo dobry</t>
  </si>
  <si>
    <t>brak</t>
  </si>
  <si>
    <t>plac zabaw</t>
  </si>
  <si>
    <t xml:space="preserve">chodniki </t>
  </si>
  <si>
    <t>urządzenie wielofunkcyjne Samsung - 2 szt.</t>
  </si>
  <si>
    <t>urządzenie wielofunkcyjne Konica Minolta - 1 szt.</t>
  </si>
  <si>
    <t>aparat fotograficzny - 1 szt.</t>
  </si>
  <si>
    <t>ul. Kościelna 39, 11-230 Bisztynek</t>
  </si>
  <si>
    <t>pomoc społeczna</t>
  </si>
  <si>
    <t>ZESTAW KOMPUTEROWY</t>
  </si>
  <si>
    <t>SERWER</t>
  </si>
  <si>
    <t>DRUKARKA</t>
  </si>
  <si>
    <t>terminal mobilny (laptop)</t>
  </si>
  <si>
    <r>
      <t xml:space="preserve">1. Wykaz sprzętu elektronicznego </t>
    </r>
    <r>
      <rPr>
        <b/>
        <i/>
        <u/>
        <sz val="10"/>
        <rFont val="Arial"/>
        <family val="2"/>
        <charset val="238"/>
      </rPr>
      <t>stacjonarnego</t>
    </r>
    <r>
      <rPr>
        <b/>
        <i/>
        <sz val="10"/>
        <rFont val="Arial"/>
        <family val="2"/>
        <charset val="238"/>
      </rPr>
      <t xml:space="preserve"> </t>
    </r>
  </si>
  <si>
    <r>
      <t xml:space="preserve">2. 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 </t>
    </r>
  </si>
  <si>
    <r>
      <t xml:space="preserve">1. Wykaz sprzętu elektronicznego </t>
    </r>
    <r>
      <rPr>
        <b/>
        <i/>
        <u/>
        <sz val="10"/>
        <rFont val="Arial"/>
        <family val="2"/>
        <charset val="238"/>
      </rPr>
      <t>stacjonarnego</t>
    </r>
    <r>
      <rPr>
        <b/>
        <i/>
        <sz val="10"/>
        <rFont val="Arial"/>
        <family val="2"/>
        <charset val="238"/>
      </rPr>
      <t xml:space="preserve">  </t>
    </r>
  </si>
  <si>
    <r>
      <t xml:space="preserve">2. 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</si>
  <si>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8. Biblioteka Publiczna w Bisztynku</t>
  </si>
  <si>
    <t xml:space="preserve">9. Ośrodek Kultury i Aktywności Lokalnej </t>
  </si>
  <si>
    <t xml:space="preserve"> ul. Kościuszki 2, 11-230 Bisztynek</t>
  </si>
  <si>
    <t>administracyjna</t>
  </si>
  <si>
    <t>dochody- 22835911,10, wydatki- 23684512,36</t>
  </si>
  <si>
    <t>10 imprez sportowych</t>
  </si>
  <si>
    <t>BUDYNEK SANITARNO-SZATNIOWY</t>
  </si>
  <si>
    <t>gaśnice, zamki</t>
  </si>
  <si>
    <t>WOJ.. POLSKIEGO</t>
  </si>
  <si>
    <t>REMIZA STRAŻACKA OSP</t>
  </si>
  <si>
    <t>gaśnice, kraty</t>
  </si>
  <si>
    <t>UNIKOWO</t>
  </si>
  <si>
    <t>drewo -dachówka</t>
  </si>
  <si>
    <t>PALUZY</t>
  </si>
  <si>
    <t>drewno-blachodachówka</t>
  </si>
  <si>
    <t>GRZĘDA</t>
  </si>
  <si>
    <t>drewno-dachówka</t>
  </si>
  <si>
    <t>alarm. Kraty</t>
  </si>
  <si>
    <t>WOZŁAWKI</t>
  </si>
  <si>
    <t>BUDYNEK BIUROWY-USC</t>
  </si>
  <si>
    <t>alarm. Gaśnice, zamki</t>
  </si>
  <si>
    <t>KOŚCIELNA 39</t>
  </si>
  <si>
    <t>beton papa</t>
  </si>
  <si>
    <t>BUDYNEK ADM, UGiM</t>
  </si>
  <si>
    <t>KOŚCIUSZKI 2</t>
  </si>
  <si>
    <t>beton drewno</t>
  </si>
  <si>
    <t>drewno-dachówka, papa</t>
  </si>
  <si>
    <t>REMIZA STRAŻACKA</t>
  </si>
  <si>
    <t>kraty, gaśnice</t>
  </si>
  <si>
    <t>BISZTYNEK</t>
  </si>
  <si>
    <t>STRAŻNICA OSP</t>
  </si>
  <si>
    <t>zamki, gaśnice</t>
  </si>
  <si>
    <t>SĄTOPY</t>
  </si>
  <si>
    <t>pustak,  cegła</t>
  </si>
  <si>
    <t>TROSZKOWO</t>
  </si>
  <si>
    <t>drewno -blacha</t>
  </si>
  <si>
    <t>BOISKO SPORTOWE</t>
  </si>
  <si>
    <t>KOMPLEKS BOISK SPORT,</t>
  </si>
  <si>
    <t>BUDYNEK BIUROWY /CIT/</t>
  </si>
  <si>
    <t>BISZTYNEK, UL.FINDERA 2</t>
  </si>
  <si>
    <t>beton komórkowy</t>
  </si>
  <si>
    <t>drew.. dachówka</t>
  </si>
  <si>
    <t>BUDYNEK /świetlica/</t>
  </si>
  <si>
    <t>Łędławki 19</t>
  </si>
  <si>
    <t>Grzęda 17</t>
  </si>
  <si>
    <t>Pleśno 19</t>
  </si>
  <si>
    <t>Troksy 13</t>
  </si>
  <si>
    <t>drew.. Papa</t>
  </si>
  <si>
    <t>Unikowo18</t>
  </si>
  <si>
    <t>Troszkowo 59</t>
  </si>
  <si>
    <t>drew.. blachodachówka</t>
  </si>
  <si>
    <t>Księżno27</t>
  </si>
  <si>
    <t>Prosity 35</t>
  </si>
  <si>
    <t>BUDYNEK/remiza/</t>
  </si>
  <si>
    <t xml:space="preserve"> zamki</t>
  </si>
  <si>
    <t>Sułowo 30</t>
  </si>
  <si>
    <t>SCENA LETNIA /b soc-sanit.+-wyposaż</t>
  </si>
  <si>
    <t>Sątopy Samulewo</t>
  </si>
  <si>
    <t>KOTŁOWNIA OLEJOWA</t>
  </si>
  <si>
    <t>Sątopy</t>
  </si>
  <si>
    <t>OCZYSZCZALNIA ŚCIEKÓW</t>
  </si>
  <si>
    <t>SIEĆ CO,BURZOWA,KANALIZ.</t>
  </si>
  <si>
    <t>KANALIZACJA SANIT.</t>
  </si>
  <si>
    <t>BUDYNEK HYDROFORNI OS.</t>
  </si>
  <si>
    <t>ROZPROWADZENIE WODY wieś</t>
  </si>
  <si>
    <t>SIEĆ WODOCIĄG.Z PRZYŁ./pleb..</t>
  </si>
  <si>
    <t>SIEĆ WODOCIĄG./wieś..</t>
  </si>
  <si>
    <t>ROZPROWADZENIE WODY osiedle</t>
  </si>
  <si>
    <t>KANALIZ. SANIT.Wojowo-Sątopy</t>
  </si>
  <si>
    <t>Wojowo-Sątopy</t>
  </si>
  <si>
    <t>WODOCIĄG Wojkowo</t>
  </si>
  <si>
    <t>Wojowo</t>
  </si>
  <si>
    <t>WODOCIĄG Troksy</t>
  </si>
  <si>
    <t xml:space="preserve">Troksy </t>
  </si>
  <si>
    <t>SIEĆ WODOCIĄGTroksy Mołdyty</t>
  </si>
  <si>
    <t>Troksy -Mołdyty</t>
  </si>
  <si>
    <t>Wodociąg Unikowo</t>
  </si>
  <si>
    <t>Unikowo</t>
  </si>
  <si>
    <t>STUDNIA Henrykowo</t>
  </si>
  <si>
    <t>Henrykowo</t>
  </si>
  <si>
    <t>SIEĆ WODOCIĄG. Henrykowo</t>
  </si>
  <si>
    <t>Henrykowo os.</t>
  </si>
  <si>
    <t>HYDROFORNIA Henrykowo</t>
  </si>
  <si>
    <t>WODOCIĄG Nowa Wieś,Grzęda Paluzy</t>
  </si>
  <si>
    <t xml:space="preserve"> Nowa Wieś,Grzęda Paluzy</t>
  </si>
  <si>
    <t>sieć wodociąg. z przł.hydrofornia Sątopy</t>
  </si>
  <si>
    <t>zbiornik zapuszczany bezodpływowy</t>
  </si>
  <si>
    <t xml:space="preserve">sieć wodociąg. Nowa Wieś Reszel. </t>
  </si>
  <si>
    <t>Nowa Wieś Reszelska</t>
  </si>
  <si>
    <t>sieć wodociąg. Grzęda Wojkowo</t>
  </si>
  <si>
    <t>Grzęda  Wojkowo</t>
  </si>
  <si>
    <t>wodociąg Swędrówka Janowiec</t>
  </si>
  <si>
    <t>Swędrówka Janowiec</t>
  </si>
  <si>
    <t>kanalizacja sanitarna Troksy Nisko Sątopy</t>
  </si>
  <si>
    <t>Troksy Nisko Sątopy</t>
  </si>
  <si>
    <t>sieć kanalizacji sanitarnej w M. Sątopy</t>
  </si>
  <si>
    <t>ZESTAW KOMPUETROWY Z DRUKARKĄ</t>
  </si>
  <si>
    <t>TELEWIZOR</t>
  </si>
  <si>
    <t>KOMPUTER</t>
  </si>
  <si>
    <t>KINO DOMOWE</t>
  </si>
  <si>
    <t>DVD</t>
  </si>
  <si>
    <t>urządzenie wielofunkcyjne</t>
  </si>
  <si>
    <t>komputer</t>
  </si>
  <si>
    <t>szafa serwerowa</t>
  </si>
  <si>
    <t>drukarka</t>
  </si>
  <si>
    <t>niszczarka</t>
  </si>
  <si>
    <t>Projektor</t>
  </si>
  <si>
    <t>07.11.2012</t>
  </si>
  <si>
    <t>kserokopiarka</t>
  </si>
  <si>
    <t>zestaw komputerowy z drukarką</t>
  </si>
  <si>
    <t>system alarmowy w CIT</t>
  </si>
  <si>
    <t>komputer FUJITSU ESPRIMO</t>
  </si>
  <si>
    <t>niszczarka Tarnator</t>
  </si>
  <si>
    <t xml:space="preserve">urządzenie wielofunkcyjne HP </t>
  </si>
  <si>
    <t>dysk przenośny</t>
  </si>
  <si>
    <t>dyktafon</t>
  </si>
  <si>
    <t>aparat fotograficzny</t>
  </si>
  <si>
    <t>zestaw nagłośniający</t>
  </si>
  <si>
    <t>zasilacz UPS</t>
  </si>
  <si>
    <t>komputer przenośny Toshiba C75</t>
  </si>
  <si>
    <t>Komputer LENOWO</t>
  </si>
  <si>
    <t xml:space="preserve">przełącznik NETGEAR </t>
  </si>
  <si>
    <t>Tabela nr 2 - Wykaz budynków i budowli w Gminie Bisztynek</t>
  </si>
  <si>
    <t>Tabela nr 3 - Wykaz sprzętu elektronicznego w Gminie Bisztynek</t>
  </si>
  <si>
    <t>SKODA</t>
  </si>
  <si>
    <t>OCTAVIA</t>
  </si>
  <si>
    <t>TMBDX414X58811612</t>
  </si>
  <si>
    <t>NBA V843</t>
  </si>
  <si>
    <t>OSOBOWY</t>
  </si>
  <si>
    <t>20-05-2005</t>
  </si>
  <si>
    <t>x</t>
  </si>
  <si>
    <t>20.05.2015</t>
  </si>
  <si>
    <t>19.05.2016</t>
  </si>
  <si>
    <t>18192FA</t>
  </si>
  <si>
    <t>NBA 14FV</t>
  </si>
  <si>
    <t>ciężarowy</t>
  </si>
  <si>
    <t>29-03-1995</t>
  </si>
  <si>
    <t>18.04.2015</t>
  </si>
  <si>
    <t>17.04.2016</t>
  </si>
  <si>
    <t>STAR</t>
  </si>
  <si>
    <t>ONT 7097</t>
  </si>
  <si>
    <t>11-11-1987</t>
  </si>
  <si>
    <t>ZUK</t>
  </si>
  <si>
    <t>A-15</t>
  </si>
  <si>
    <t>ONT 4259</t>
  </si>
  <si>
    <t>30-03-1982</t>
  </si>
  <si>
    <t>ONA 8328</t>
  </si>
  <si>
    <t>28-04-1967</t>
  </si>
  <si>
    <t>JELCZ</t>
  </si>
  <si>
    <t>043AMB</t>
  </si>
  <si>
    <t>NBA J955</t>
  </si>
  <si>
    <t>03-02-1978</t>
  </si>
  <si>
    <t>FORD</t>
  </si>
  <si>
    <t>T-330TRANSIT</t>
  </si>
  <si>
    <t>WFOLXXGBF1PP04753</t>
  </si>
  <si>
    <t>NBA M136</t>
  </si>
  <si>
    <t>30-10-2002</t>
  </si>
  <si>
    <t>18.11.2015</t>
  </si>
  <si>
    <t>17.11.2016</t>
  </si>
  <si>
    <t>FSO</t>
  </si>
  <si>
    <t>POLONEZ</t>
  </si>
  <si>
    <t>SUPB08CEBTG839559</t>
  </si>
  <si>
    <t>NBA 17CV</t>
  </si>
  <si>
    <t>23-12-1996</t>
  </si>
  <si>
    <t>MERCEDES</t>
  </si>
  <si>
    <t>NBA 20CV</t>
  </si>
  <si>
    <t>17-05-2010</t>
  </si>
  <si>
    <t>AUTOSAN</t>
  </si>
  <si>
    <t>S A0909L</t>
  </si>
  <si>
    <t>SUASW3RAP4S680522</t>
  </si>
  <si>
    <t>NBA S851</t>
  </si>
  <si>
    <t>autobus</t>
  </si>
  <si>
    <t>14-09-2004</t>
  </si>
  <si>
    <t>04.11.2015</t>
  </si>
  <si>
    <t>03.11.2016</t>
  </si>
  <si>
    <t>4X4BLTGM 13290</t>
  </si>
  <si>
    <t>WMAN36ZZ2AY240903</t>
  </si>
  <si>
    <t>NBA 98KR</t>
  </si>
  <si>
    <t>22-12-2009</t>
  </si>
  <si>
    <t>30.12.2014</t>
  </si>
  <si>
    <t>29.12.2015</t>
  </si>
  <si>
    <t>NBA 89KR</t>
  </si>
  <si>
    <t>30-10-2010</t>
  </si>
  <si>
    <t>31.12.2014</t>
  </si>
  <si>
    <t>30.12.2015</t>
  </si>
  <si>
    <t>FSC Starachowice</t>
  </si>
  <si>
    <t>Star 200</t>
  </si>
  <si>
    <t>NBA U698</t>
  </si>
  <si>
    <t>CIĘŻAROWY</t>
  </si>
  <si>
    <t>03-04-1987</t>
  </si>
  <si>
    <t>31.05.2015</t>
  </si>
  <si>
    <t>30.05.2016</t>
  </si>
  <si>
    <t>MAN STOLARCZYK</t>
  </si>
  <si>
    <t>WMAN36ZZ5BY259639</t>
  </si>
  <si>
    <t>NBA 31NC</t>
  </si>
  <si>
    <t>SPECJALNY</t>
  </si>
  <si>
    <t>30-05-2011</t>
  </si>
  <si>
    <t>Waryński</t>
  </si>
  <si>
    <t>Hidronek</t>
  </si>
  <si>
    <t>B/N</t>
  </si>
  <si>
    <t>pojazd wolnobieżny</t>
  </si>
  <si>
    <t>07.04.2015</t>
  </si>
  <si>
    <t>06.04.2016</t>
  </si>
  <si>
    <t xml:space="preserve">Transporter </t>
  </si>
  <si>
    <t>WV2ZZZ70ZPH131756</t>
  </si>
  <si>
    <t>NBA P598</t>
  </si>
  <si>
    <t>26-07-1993</t>
  </si>
  <si>
    <t>03.04.2015</t>
  </si>
  <si>
    <t>02.04.2016</t>
  </si>
  <si>
    <t>04.04.2015</t>
  </si>
  <si>
    <t>03.04.2016</t>
  </si>
  <si>
    <t>BAUKEMA</t>
  </si>
  <si>
    <t>SHM-4 120A</t>
  </si>
  <si>
    <t>02.06.2015</t>
  </si>
  <si>
    <t>01.06.2016</t>
  </si>
  <si>
    <t>11-230 Bisztynek, ul. Kościuszki 2</t>
  </si>
  <si>
    <t>monitoring,gaśnice, zamki antywłamaniowe</t>
  </si>
  <si>
    <t>11-230 Bisztynek, ul. Kościelna 39</t>
  </si>
  <si>
    <t>11-230 Bisztynek,  Łędławki 19/4</t>
  </si>
  <si>
    <t>gaśnice, zamki antywłamaniowe</t>
  </si>
  <si>
    <t>11-230 Bisztynek, Paluzy 5/6</t>
  </si>
  <si>
    <t>11-230 Bisztynek,  Grzęda 17/3</t>
  </si>
  <si>
    <t>11-230 Bisztynek,  Pleśno 19a</t>
  </si>
  <si>
    <t>11-230 Bisztynek,  Troksy 13/3</t>
  </si>
  <si>
    <t>11-230 Bisztynek, Unikowo 18/2</t>
  </si>
  <si>
    <t>11-230 Bisztynek, Dąbrowa 17/2</t>
  </si>
  <si>
    <t>11-230 Bisztynek,  Troszkowo 59/2</t>
  </si>
  <si>
    <t>11-230 Bisztynek,  Lądek 25/7</t>
  </si>
  <si>
    <t>11-230 Bisztynek,  Księżno 27a</t>
  </si>
  <si>
    <t>11-230 Bisztynek,  Sułowo 7/2</t>
  </si>
  <si>
    <t>11-230 Bisztynek,  Prosity 35/1</t>
  </si>
  <si>
    <t>11-230 Bisztynek, Wozławki 21/6</t>
  </si>
  <si>
    <t>11-230 Bisztynek,Sątopy Sam. 20B/16</t>
  </si>
  <si>
    <t>11-230 Bisztynek, ul . Findera 2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</si>
  <si>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  <charset val="238"/>
      </rPr>
      <t>GMINY BISZTYNEK</t>
    </r>
    <r>
      <rPr>
        <b/>
        <sz val="12"/>
        <color indexed="10"/>
        <rFont val="Arial"/>
        <family val="2"/>
        <charset val="238"/>
      </rPr>
      <t/>
    </r>
  </si>
  <si>
    <t>3. Biblioteka Publiczna w Bisztynku</t>
  </si>
  <si>
    <t xml:space="preserve">4. Ośrodek Kultury i Aktywności Lokalnej </t>
  </si>
  <si>
    <t>510890364</t>
  </si>
  <si>
    <t>Szkoła Podstawowa im. Polskiego Towarzystwa Leśnego w Grzędzie</t>
  </si>
  <si>
    <t>Szkoła Podstawowa im. Marii Konopnickiej w Sątopach</t>
  </si>
  <si>
    <t>Budynek szkoły</t>
  </si>
  <si>
    <t>Sątopy 1, 11-230 Bisztynek</t>
  </si>
  <si>
    <t>4. Szkoła Podstawowa im. Polskiego Towarzystwa Leśnego w Grzędzie</t>
  </si>
  <si>
    <t>Szkoła Podstawowa im. Polskiego Towarzystwa Leśnego  w Grzędzie</t>
  </si>
  <si>
    <t>5. Szkoła Podstawowa im. Marii Konopnickiej w Sątopach</t>
  </si>
  <si>
    <t>2. Szkoła Podstawowa im. Marii Konopnickiej w Sątopach</t>
  </si>
  <si>
    <t>Kościelna 19</t>
  </si>
  <si>
    <t>Pleśnik 2 (bud.gosp. 5szt.)</t>
  </si>
  <si>
    <t xml:space="preserve">Struga </t>
  </si>
  <si>
    <t>Struga garaże 3szt</t>
  </si>
  <si>
    <t>7. Zakład Gospodarki Komunalnej i Mieszkaniowej Sp. z o.o.</t>
  </si>
  <si>
    <t>Sątopy 1</t>
  </si>
  <si>
    <t>Budynek mieszkalny</t>
  </si>
  <si>
    <t>Sątopy 2</t>
  </si>
  <si>
    <t>Budynek Gospodarczy szt 3</t>
  </si>
  <si>
    <t>Grzęda 31</t>
  </si>
  <si>
    <t>Budynek mieszkalno-Użytkowy</t>
  </si>
  <si>
    <t>Grzęda 31B</t>
  </si>
  <si>
    <t>Grzęda 31 B</t>
  </si>
  <si>
    <t>Informacje o szkodach w ostatnich 3 latach (stan na dzień 15.10.2014 r)</t>
  </si>
  <si>
    <t>Liczba wypłat</t>
  </si>
  <si>
    <t>Ryzyko</t>
  </si>
  <si>
    <t>Nazwa Jednostki</t>
  </si>
  <si>
    <t>Kradzież</t>
  </si>
  <si>
    <t>Kradzież mienia komunalnego będącego elementem sieci wodociągowej (żeliwny właz studni odpowietrzającej) przez nieznanych sprawców</t>
  </si>
  <si>
    <t>Inne</t>
  </si>
  <si>
    <t>uszkodzenie odcinka sieci wodociągowej (przedziurawienie tępym przedmiotem dwóch rur wodociągowych) przez nieznanych sprawców</t>
  </si>
  <si>
    <t>Mienie od ognia i innych zdarzeń</t>
  </si>
  <si>
    <t>zalanie ścian i sufitów wskutek wskutek silnych wiatrów i opadów deszczu</t>
  </si>
  <si>
    <t>OC ogólne</t>
  </si>
  <si>
    <t>Zerwanie linii niskiego napięcia</t>
  </si>
  <si>
    <t>uszkodzenie kabla energetycznego</t>
  </si>
  <si>
    <t>uszkodzenie dachu, rynny, rury spustowej oraz zalanie mieszkania nr 1 i nr 2 wskutek nawałnicy z gradobiciem</t>
  </si>
  <si>
    <t>Uszkodzenie dachu wskutek nawałnicy z gradobiciem</t>
  </si>
  <si>
    <t>uszkodzenie elewacji i dachu wskutek nawałnicy z gradobiciem</t>
  </si>
  <si>
    <t>Uszkodzenie elewacji dachu oraz zalanie (1 pokój) wskutek nawałnicy z gradobiciem</t>
  </si>
  <si>
    <t>uszkodzenie dachu oraz zalanie mieszkania wskutek nawałnicy z gradobiciem</t>
  </si>
  <si>
    <t>uszkodzenie dachu wskutek nawałnicy z gradobiciem</t>
  </si>
  <si>
    <t>Uszkodzenie pokrycia dachowego oraz zalanie stropu budynku wskutek nawałnicy z gradobiciem</t>
  </si>
  <si>
    <t>Uszkodzenie pokrycia dachowego oraz zalanie pomieszczeń w budynku wskutek nawałnicy z gradobiciem</t>
  </si>
  <si>
    <t>uszkodzenie dachu i zalanie mieszkań wskutek nawałnicy z gradobiciem</t>
  </si>
  <si>
    <t>uszkodzenie dachu oraz zalanie sufitów wskutek nawałnicy z gradobiciem</t>
  </si>
  <si>
    <t>Uszkodzenie pokrycia dachowego, zalanie sufitów oraz zbicie świetlika dachowego wskutek nawałnicy z gradobiciem</t>
  </si>
  <si>
    <t>Uszkodzenie pokrycia dachowego, pokrycia papą, zalanieściany oraz powybijanie okien zewnętrznych wskutek nawałnicy z gradobiciem</t>
  </si>
  <si>
    <t>uszkodzenie pokrycia dachowego wskutek nawałnicy z gradobiciem</t>
  </si>
  <si>
    <t>uszkodzenie pokrycia dachowego, wybicie szyb oraz zalanie mieszkania wskutek nawałnicy z gradobiciem</t>
  </si>
  <si>
    <t>Uszkodzenie dachu z cegły, wybicie okna w dachu oraz zalanie mieszkania wskutek nawałnicy z gradobiciem</t>
  </si>
  <si>
    <t>wybicie szyb, uszkodzenie elewacji szczytowej, budynku i ocieplenia oraz uszkodzenie pokrycia dachowego (dachówka, tynk na kominie, obróbka blacharska dachu) wskutek nawałnicy z gradobiciem</t>
  </si>
  <si>
    <t>Uszkodzenie dachu, zalanie sal lekcyjnych, sprzętu komputerowego, wyposażenia (meble), zalanie stropu w sali gimnastycznej, uszkodzenie krzesełek plastikowych, zalanie księgozbioru i regałów w bibliotece oraz zalanie całej konstrukcji podtrzymujacej dach i powybijanie szyb wskutek nawałnicy z gradobiciem</t>
  </si>
  <si>
    <t>Szkoła Podstawowa im. Hanki Sawickiej</t>
  </si>
  <si>
    <t>Uszkodzenie pokrycia dachowego oraz zalanie pomieszczeń wskutek nawałnicy z gradobiciem</t>
  </si>
  <si>
    <t>Uszkodzenie pokrycia dachowego, zalanie stropów, ściany i podłogi wskutek nawałnicy z gradobiciem</t>
  </si>
  <si>
    <t>Uszkodzenie dachu, zalanie pomieszczeń w budynku wskutek nawałnicy z gradobiciem</t>
  </si>
  <si>
    <t>uszkodzenie dachu oraz zalanie wskutek nawałnicy z gradobiciem</t>
  </si>
  <si>
    <t>uszkodzenie dachu, szyby w oknie oraz zalanie sufitu w mieszkaniu</t>
  </si>
  <si>
    <t>Uszkodzenie pokrycia dachu, szyba, zalane lokale w budynku wskutek nawałnicy z gradobiciem</t>
  </si>
  <si>
    <t>Uszkodzenie dachu oraz zalanie mieszkania na parterze wskutek nawałnicy z gradobiciem</t>
  </si>
  <si>
    <t>Uszkodzenie pokrycia dachu wskutek nawałnicy z gradobiciem</t>
  </si>
  <si>
    <t>MAGAZYN - uszkodzenie pokrycia dachowego, zalanie sufitów (warsztat mechaniczny)  i ścian w pomieszczeniach magazynowo - garażowo - warsztatowych</t>
  </si>
  <si>
    <t>STOLARNIA - Uszkodzenie pokrycia dachowego, zalanie sufitów i ścian oraz wybicie oszklenia okien wskutek nawałnicy z gradobiciem</t>
  </si>
  <si>
    <t>uszkodzenie poszycia dachowego w pomieszczeniu gospodarczym</t>
  </si>
  <si>
    <t>uszkodzenie płyty boiska wskutek nawałnicy z gradobiciem</t>
  </si>
  <si>
    <t>Uszkodzenie pokrycie dachowe z papy i eternitu wskutek nawałnicy z gradobiciem</t>
  </si>
  <si>
    <t>Uszkodzenie pokrycie dachowe z papy termozgrzewalnej, rynny i parapetów wskutek nawałnicy z gradobiciem</t>
  </si>
  <si>
    <t>Uszkodzenie pokrycie dachowe dachu jednospadowego wskutek nawałnicy z gradobiciem</t>
  </si>
  <si>
    <t>uszkodzenie dachu z płyty ceramicznej wskutek nawałnicy z gradobiciem</t>
  </si>
  <si>
    <t>Uszkodzenie papy na dachu wskutek nawałnicy z gradobiciem</t>
  </si>
  <si>
    <t>Uszkodzenie pokrycia dachu jednospadowego pokrytego eternitem wskutek nawałnicy i gradobicia</t>
  </si>
  <si>
    <t>Uszkodzenie dachu jednospadowego pokrytego eternitem wskutek nawałnicy z gradobiciem</t>
  </si>
  <si>
    <t>Uszkodzenie dachu dwuspadowego pokrytego dachówką wskutek nawałnicy z gradobiciem</t>
  </si>
  <si>
    <t>Uszkodzenie dachu jednospadowego wskutek nawałnicy z gradobiciem</t>
  </si>
  <si>
    <t>Uszkodzenie pokrycia dachu jednospadowego  pokrytego papą i blachą wskutek nawałnicy z gradobiciem</t>
  </si>
  <si>
    <t>Uszkodzenie pokrycia dachowego z dachówki ceramicznej wskutek nawałnicy z gradobiciem</t>
  </si>
  <si>
    <t>Uszkodzenie pokrycia dachowego, zalanie pomieszczeń oraz uszkodzenie wyposażenia, zniszczenie elewacji budynku i rynien dachowych</t>
  </si>
  <si>
    <t>Gimnazjum Publiczne im. Jana Pawła II</t>
  </si>
  <si>
    <t>uszkodzenie dachu wskutek nawałnicy zgradobiciem</t>
  </si>
  <si>
    <t>uszkodzenie dachów garaży wskutek nawałnicy z gradobiciem</t>
  </si>
  <si>
    <t>uszkodzenie pokrycia dachowego  oraz zalanie pokoju, łazienki i kuchni wskutek nawałnicy z gradobiciem</t>
  </si>
  <si>
    <t>uszkodzenie dachu oraz wybicie szyb wskutek nawałnicy z gradobiciem</t>
  </si>
  <si>
    <t>uszkodzenie pokrycia dachowego oraz zalanie pomieszczeń wskutek nawałnicy z gradobiciem</t>
  </si>
  <si>
    <t>uszkodzenie dachu, zalanie pomieszczeń wskutek nawałnicy z gradobiciem</t>
  </si>
  <si>
    <t>uszkodzenie rynny, rury spustowej, oświetlenia, parapetów, ubytkow przy kominach, dachu wskutek nawałnicy z gradobiciem</t>
  </si>
  <si>
    <t>uszkodzenie poszycia dachowego wskutek nawałnicy z gradobiciem</t>
  </si>
  <si>
    <t>Uszkodzenie pokrycia dachowego wskutek nawałnicy z gradobiciem</t>
  </si>
  <si>
    <t>uszkodzenie dachu, zalanie stropu i ściany wskutek nawałnicy z gradobiciem</t>
  </si>
  <si>
    <t>uszkodzenie dachu, zalanie pokoju i słuczenie solara wskutek nawałnicy z gradobiciem</t>
  </si>
  <si>
    <t>uszkodzenie poszycia dachu wskutek nawałnicy z gradobiciem</t>
  </si>
  <si>
    <t>Uszkodzenie pokrycia dachowego w 100%, zalanie sufitów w trzech pomieszczeniach oraz wybicie szyb w oknach - 4 szt wskutek nawałnicy z gradobiciem</t>
  </si>
  <si>
    <t>Uszkodzenie pokrycia dachowego oraz wybicie szyby okiennej wskutek nawałnicy z gradobiciem</t>
  </si>
  <si>
    <t>uszkodzenie dachu oraz wybicie szyby wskutek nawałnicy z gradobiciem</t>
  </si>
  <si>
    <t>Uszkodzenie pokrycia dachowego, zalanie lokali mieszkalnych , zalanie wełny do ociepleń, zawilgocenie wieźby dachowej wraz z odeskowaniem oraz wybicie szyby w oknie dachowym wskutek nawałnicy z gradobiciem</t>
  </si>
  <si>
    <t>Uszkodzenie pokrycia dachowego oraz zalanie sufitów w budynku wskutek nawałnicy z gradobiciem</t>
  </si>
  <si>
    <t>uszkodzenie dachu, wybicie okienka w dachu oraz zalanie sufitów wskutek nawałnicy z gradobiciem</t>
  </si>
  <si>
    <t>uszkodzenie pokrycia dachowego i wybicie szyb wskutek nawałnicy z gradobiciem</t>
  </si>
  <si>
    <t>Uszkodzenie pokrycia dachowego oraz zalanie klatki schodowej i kuchni wskutek nawałnicy z gradobiciem</t>
  </si>
  <si>
    <t>Uszkodzenie pokrycia dachowego oraz zalanie pomieszczeń w przedszkolu wskutek nawałnicy z gradobiciem</t>
  </si>
  <si>
    <t>Przedszkole Samorządowe</t>
  </si>
  <si>
    <t>uszkodzenie dachu, zalanie pomieszczeń, wybicie szyb oraz uszkodzenie sprzętu nagłośnieniowego wskutek nawałnicy z gradobiciem</t>
  </si>
  <si>
    <t>Ośrodek Kultury i Aktywnosci Lokalnej</t>
  </si>
  <si>
    <t>uszkodzenie pokrycia dachowego, reluxów, szyb okiennych, sprzętu komputerowego  oraz zalanie pomieszczeń i dociepleń stropów wskutek nawałnicy z gradobiciem</t>
  </si>
  <si>
    <t>Uszkodzenie dachu (50 szt dachówek), wybite szyby (2 szt, w tym jedno okno dachowe) wskutek nawałnicy z gradobiciem</t>
  </si>
  <si>
    <t>uszkodzenie dachówki ceramicznej wskutek nawałnicy z gradobiciem</t>
  </si>
  <si>
    <t>Uszkodzenie pokrycia dachowego (papy) wskutek nawałnicy z gradobiciem</t>
  </si>
  <si>
    <t>Uszkodzenie dachu dwuspadowego pokrytego eternitem wskutek nawałnicy z gradobiciem</t>
  </si>
  <si>
    <t>Uszkodzenie pokrycia dachowego z papy wskutek nawałnicy z gradobiciem</t>
  </si>
  <si>
    <t>Uszkodzenie pokrycia dachowego z eternitu wskutek nawałnicy z gradobiciem</t>
  </si>
  <si>
    <t>uszkodzenie pokrycia dachu wskutek nawałnicy z gradobiciem</t>
  </si>
  <si>
    <t>uszkodzenie pokrycia dachowego, zalanie pokoju, łazienki</t>
  </si>
  <si>
    <t>uszkodzenie pokrycia dachowego, zalanie poddasza wskutek nawałnicy z gradobiciem</t>
  </si>
  <si>
    <t>uszkodzenie blachy na pokryciu dachowym wskutek nawałnicy z gradobiciem</t>
  </si>
  <si>
    <t>Uszkodzenie dachu pokrytego dachówką wskutek nawałnicy z gradobiciem</t>
  </si>
  <si>
    <t>Uszkodzenie dach, wybicie okna oraz zalanie pomieszczeń w budynku wskutek nawałnicy z gradobiciem</t>
  </si>
  <si>
    <t>uszkodzenie dachu wskutek gradobicia</t>
  </si>
  <si>
    <t>uszkodzenie dachu oraz zalanie mieszkania na poddaszu wskutek nawałnicy z gradobiciem</t>
  </si>
  <si>
    <t>uszkodzenie elewacji wskutek nawałnicy z gradobiciem</t>
  </si>
  <si>
    <t>Uszkodzenie dachu oraz zalanie fufitu wskutek nawałnicy z gradobiciem</t>
  </si>
  <si>
    <t>uszkodzenie dachu, obróbki blacharskiej oraz tynku wskutek nawałnicy z gradobiciem</t>
  </si>
  <si>
    <t>Uszkodzenie pokrycia dachowego oraz zalanie pomieszczeń i sufitów wskutek nawałnicy z gradobiciem</t>
  </si>
  <si>
    <t>uszkodzenie dachu oraz zalanie dwóch pokoi i kuchni wskutek nawałnicy z gradobiciem</t>
  </si>
  <si>
    <t>uszkodzenie dachu, wybicie szyb w oknie dachowym oraz zalanie pomieszczeń wskutek nawałnicy z gradobiciem</t>
  </si>
  <si>
    <t>uszkodzenie elewacji, rynny, pokrycia dachowego wskutek nawałnicy z gradobiciem</t>
  </si>
  <si>
    <t>AC</t>
  </si>
  <si>
    <t>Uszkodzenie pojazdu podczas nawałnicy z gradobiciem</t>
  </si>
  <si>
    <t>BIURO SPÓŁKI: uszkodzenie pokrycia dachowego , instalacji odgromienia, izolacji, zalanie wykładzin podłogowych, sufitów i ścian, powybijanie okien oraz uszkodzenie instalacji elektrycznej wskutek nawałnicy z gradobiciem</t>
  </si>
  <si>
    <t>uszkodzenie pokrycia dachowego i pobicie szyb</t>
  </si>
  <si>
    <t>8. Zakład Gospodarki Komunalnej i Mieszkaniowej Sp. z o.o.</t>
  </si>
  <si>
    <t>Sękity-Krzewina-Sułowo</t>
  </si>
  <si>
    <t>ul. Polna 2 Bisztynek</t>
  </si>
  <si>
    <t>ul.Polna 2 Bisztynek</t>
  </si>
  <si>
    <t>magazyn warsztat</t>
  </si>
  <si>
    <t>2 lokale mieszk. w budynku mieszk.</t>
  </si>
  <si>
    <t>4 lokal mieszk. w budynku mieszk.</t>
  </si>
  <si>
    <t>A05012900</t>
  </si>
  <si>
    <t>KOPARKO-ŁADOWARKA</t>
  </si>
  <si>
    <t>IMOBILAJZER</t>
  </si>
  <si>
    <t>CATERPILLAR</t>
  </si>
  <si>
    <t>420DIT</t>
  </si>
  <si>
    <t>CAT0420DKBLN13169</t>
  </si>
  <si>
    <t>8/N</t>
  </si>
  <si>
    <t xml:space="preserve">Wartości pojazdu z VAT dotyczy Urzędu Gminy/ bez VAT dotyczy ZGKiM Sp. z o.o.        </t>
  </si>
  <si>
    <t>07.11.2015</t>
  </si>
  <si>
    <t>06.11.2016</t>
  </si>
  <si>
    <t>29.08.2015</t>
  </si>
  <si>
    <t>28.08.2016</t>
  </si>
  <si>
    <t>25.11.2014</t>
  </si>
  <si>
    <t>24.11.2015</t>
  </si>
  <si>
    <t>BUDYNEK GOSPODARCZY(**)</t>
  </si>
  <si>
    <t>Oczyszczalnia ścieków</t>
  </si>
  <si>
    <t>budynek techniczny</t>
  </si>
  <si>
    <t>budynek stacji uzdatniania wody</t>
  </si>
  <si>
    <t>technologia stacji, zbiorniki retencyjne</t>
  </si>
  <si>
    <t>Kotłownia Sątopy 1</t>
  </si>
  <si>
    <t>SIEĆ CIEPŁOWNICZA I CYRKULACYJNA</t>
  </si>
  <si>
    <t>Budynek kotłowni</t>
  </si>
  <si>
    <t xml:space="preserve">Zakład Gospodarki Komunalnej i Mieszkaniowej </t>
  </si>
  <si>
    <t>19-05-2015</t>
  </si>
  <si>
    <t>18-09-2015</t>
  </si>
  <si>
    <t>20-02-2015</t>
  </si>
  <si>
    <t>22-06-2015</t>
  </si>
  <si>
    <t>28-03-2015</t>
  </si>
  <si>
    <t>25-10-2015</t>
  </si>
  <si>
    <t>16-12-2014</t>
  </si>
  <si>
    <t>17-10-2015</t>
  </si>
  <si>
    <t>25-02-2015</t>
  </si>
  <si>
    <t>07-01-2015</t>
  </si>
  <si>
    <t>07-07-2015</t>
  </si>
  <si>
    <t>23-11-2014</t>
  </si>
  <si>
    <t>22-11-2014</t>
  </si>
  <si>
    <t>27-06-2015</t>
  </si>
  <si>
    <t>Zakład Gospodarki Komunalnej i Mieszkaniowej</t>
  </si>
  <si>
    <t>Filia Biblioteczna Prosity 1</t>
  </si>
  <si>
    <t>Filia Biblioteczna Sątopy Samulewo 48A/9</t>
  </si>
  <si>
    <t>1 lokal użytkowy</t>
  </si>
  <si>
    <t>BUDYNEK GOSPODARCZY 5 SZT</t>
  </si>
  <si>
    <t>BUDOWLA SPORTOWA(**)</t>
  </si>
  <si>
    <t>magazyn na sprzęt sportowy</t>
  </si>
  <si>
    <t xml:space="preserve"> alarm, gaśnice</t>
  </si>
  <si>
    <t>kotłownia(**)</t>
  </si>
  <si>
    <t>BUDYNEK MIESZKALNY (**)</t>
  </si>
  <si>
    <t>BUDYNEK MIESZKALNY(**)</t>
  </si>
  <si>
    <t>BUDYNEK GOSPODARCZY (**)</t>
  </si>
  <si>
    <t>UL. Kościelna 29a</t>
  </si>
  <si>
    <t>BUDYNEK GOSPODARCZY- 2 garaże</t>
  </si>
  <si>
    <t>ul. Findera 2</t>
  </si>
  <si>
    <t xml:space="preserve">07-07-2015 </t>
  </si>
  <si>
    <t>26.06.2016</t>
  </si>
  <si>
    <t>15.10.2015</t>
  </si>
  <si>
    <t>18.08.2015</t>
  </si>
  <si>
    <t>Tabela nr 1- informacje ogólne</t>
  </si>
  <si>
    <t>Tabela nr 4 - informacja o majątku trwałym Gminy Bisztynek</t>
  </si>
  <si>
    <t xml:space="preserve"> ul. Kolejowa 5, 11-230 Bisztynek</t>
  </si>
  <si>
    <t>Tabela nr 5 - Wykaz pojazdów w Gminie Bisztynek</t>
  </si>
  <si>
    <t xml:space="preserve">Tabela nr 6 - wykaz szkodowości </t>
  </si>
  <si>
    <t>Tabela nr 7</t>
  </si>
  <si>
    <t>gaśnice proszkowe 7 sztuk,  1 hydrant na posesji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</si>
</sst>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\ #,##0.00&quot; zł &quot;;\-#,##0.00&quot; zł &quot;;&quot; -&quot;#&quot; zł &quot;;@\ "/>
    <numFmt numFmtId="167" formatCode="[$-415]General"/>
    <numFmt numFmtId="168" formatCode="_-* #,##0.00&quot; zł&quot;_-;\-* #,##0.00&quot; zł&quot;_-;_-* \-??&quot; zł&quot;_-;_-@_-"/>
    <numFmt numFmtId="169" formatCode="#,##0.00&quot; zł&quot;;[Red]\-#,##0.00&quot; zł&quot;"/>
    <numFmt numFmtId="170" formatCode="#,##0.00\ [$zł-415];[Red]\-#,##0.00\ [$zł-415]"/>
    <numFmt numFmtId="171" formatCode="#,##0\ &quot;zł&quot;"/>
    <numFmt numFmtId="172" formatCode="#,##0\ _z_ł"/>
    <numFmt numFmtId="173" formatCode="#,##0.00&quot; zł&quot;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b/>
      <sz val="13"/>
      <name val="Arial"/>
      <family val="2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166" fontId="19" fillId="0" borderId="0"/>
    <xf numFmtId="0" fontId="19" fillId="0" borderId="0"/>
    <xf numFmtId="167" fontId="20" fillId="0" borderId="0"/>
    <xf numFmtId="0" fontId="28" fillId="12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13" borderId="0" applyNumberFormat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50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165" fontId="2" fillId="0" borderId="0" xfId="0" applyNumberFormat="1" applyFont="1" applyFill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0" fillId="0" borderId="0" xfId="0" applyNumberFormat="1"/>
    <xf numFmtId="164" fontId="6" fillId="0" borderId="0" xfId="0" applyNumberFormat="1" applyFont="1" applyAlignment="1">
      <alignment horizontal="right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Fill="1"/>
    <xf numFmtId="164" fontId="0" fillId="0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170" fontId="0" fillId="0" borderId="6" xfId="0" applyNumberFormat="1" applyFill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164" fontId="9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4" fillId="0" borderId="0" xfId="0" applyFont="1"/>
    <xf numFmtId="164" fontId="2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4" fontId="2" fillId="5" borderId="1" xfId="1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2" fillId="0" borderId="1" xfId="13" applyNumberFormat="1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2" fillId="0" borderId="1" xfId="10" applyNumberFormat="1" applyFont="1" applyFill="1" applyBorder="1" applyAlignment="1" applyProtection="1">
      <alignment vertical="center" wrapText="1"/>
    </xf>
    <xf numFmtId="0" fontId="2" fillId="6" borderId="1" xfId="0" applyFont="1" applyFill="1" applyBorder="1" applyAlignment="1">
      <alignment vertical="center" wrapText="1"/>
    </xf>
    <xf numFmtId="164" fontId="2" fillId="0" borderId="1" xfId="10" applyNumberFormat="1" applyFont="1" applyFill="1" applyBorder="1" applyAlignment="1" applyProtection="1">
      <alignment horizontal="right" vertical="center" wrapText="1"/>
    </xf>
    <xf numFmtId="164" fontId="3" fillId="6" borderId="1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7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1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11" xfId="1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4" fontId="2" fillId="0" borderId="11" xfId="0" applyNumberFormat="1" applyFont="1" applyFill="1" applyBorder="1" applyAlignment="1">
      <alignment vertical="center" wrapText="1"/>
    </xf>
    <xf numFmtId="44" fontId="2" fillId="0" borderId="1" xfId="0" applyNumberFormat="1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right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4" fontId="2" fillId="5" borderId="1" xfId="1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71" fontId="2" fillId="5" borderId="1" xfId="0" applyNumberFormat="1" applyFont="1" applyFill="1" applyBorder="1" applyAlignment="1">
      <alignment horizontal="center" vertical="center" wrapText="1"/>
    </xf>
    <xf numFmtId="172" fontId="2" fillId="5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2" fillId="0" borderId="1" xfId="1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4" fontId="24" fillId="5" borderId="1" xfId="1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8" borderId="0" xfId="0" applyFill="1"/>
    <xf numFmtId="0" fontId="27" fillId="8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0" fillId="0" borderId="0" xfId="0" applyNumberFormat="1" applyFill="1"/>
    <xf numFmtId="164" fontId="2" fillId="0" borderId="1" xfId="1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9" fontId="9" fillId="6" borderId="12" xfId="0" applyNumberFormat="1" applyFont="1" applyFill="1" applyBorder="1" applyAlignment="1">
      <alignment horizontal="center" vertical="center" wrapText="1"/>
    </xf>
    <xf numFmtId="44" fontId="9" fillId="3" borderId="10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8" fontId="9" fillId="3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164" fontId="2" fillId="0" borderId="1" xfId="1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/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8" fontId="0" fillId="0" borderId="7" xfId="0" applyNumberFormat="1" applyFont="1" applyFill="1" applyBorder="1" applyAlignment="1">
      <alignment horizontal="right" vertical="center" wrapText="1"/>
    </xf>
    <xf numFmtId="44" fontId="2" fillId="0" borderId="2" xfId="13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4" fontId="2" fillId="0" borderId="2" xfId="10" applyNumberFormat="1" applyFont="1" applyFill="1" applyBorder="1" applyAlignment="1">
      <alignment vertical="center"/>
    </xf>
    <xf numFmtId="8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/>
    </xf>
    <xf numFmtId="164" fontId="2" fillId="0" borderId="1" xfId="10" applyNumberFormat="1" applyFont="1" applyFill="1" applyBorder="1" applyAlignment="1">
      <alignment horizontal="right" vertical="center"/>
    </xf>
    <xf numFmtId="170" fontId="0" fillId="0" borderId="7" xfId="0" applyNumberFormat="1" applyFill="1" applyBorder="1" applyAlignment="1">
      <alignment horizontal="right" vertical="center"/>
    </xf>
    <xf numFmtId="170" fontId="0" fillId="0" borderId="7" xfId="0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vertical="center" wrapText="1"/>
    </xf>
    <xf numFmtId="164" fontId="3" fillId="2" borderId="2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164" fontId="11" fillId="0" borderId="23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2" fillId="5" borderId="1" xfId="10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vertical="center" wrapText="1"/>
    </xf>
    <xf numFmtId="164" fontId="2" fillId="0" borderId="1" xfId="13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/>
    <xf numFmtId="44" fontId="2" fillId="0" borderId="1" xfId="1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7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13" applyNumberFormat="1" applyFont="1" applyFill="1" applyBorder="1" applyAlignment="1">
      <alignment horizontal="right" vertical="center"/>
    </xf>
    <xf numFmtId="164" fontId="2" fillId="0" borderId="1" xfId="1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1" xfId="13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164" fontId="2" fillId="4" borderId="3" xfId="0" applyNumberFormat="1" applyFont="1" applyFill="1" applyBorder="1" applyAlignment="1">
      <alignment horizontal="right" vertical="center"/>
    </xf>
    <xf numFmtId="164" fontId="3" fillId="6" borderId="7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right" vertical="center" wrapText="1"/>
    </xf>
    <xf numFmtId="169" fontId="9" fillId="6" borderId="19" xfId="0" applyNumberFormat="1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164" fontId="27" fillId="0" borderId="1" xfId="1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0" fontId="2" fillId="6" borderId="27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164" fontId="3" fillId="10" borderId="39" xfId="0" applyNumberFormat="1" applyFont="1" applyFill="1" applyBorder="1" applyAlignment="1">
      <alignment horizontal="right" vertical="center"/>
    </xf>
    <xf numFmtId="164" fontId="2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11" borderId="13" xfId="7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/>
    </xf>
    <xf numFmtId="0" fontId="2" fillId="11" borderId="13" xfId="7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7" xfId="7" applyFont="1" applyFill="1" applyBorder="1" applyAlignment="1">
      <alignment vertical="center" wrapText="1"/>
    </xf>
    <xf numFmtId="0" fontId="2" fillId="11" borderId="9" xfId="0" applyFont="1" applyFill="1" applyBorder="1" applyAlignment="1">
      <alignment horizontal="center"/>
    </xf>
    <xf numFmtId="0" fontId="2" fillId="11" borderId="7" xfId="7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8" fontId="2" fillId="0" borderId="10" xfId="11" applyNumberFormat="1" applyFont="1" applyFill="1" applyBorder="1" applyAlignment="1" applyProtection="1">
      <alignment vertical="center" wrapText="1"/>
    </xf>
    <xf numFmtId="8" fontId="2" fillId="0" borderId="12" xfId="11" applyNumberFormat="1" applyFont="1" applyFill="1" applyBorder="1" applyAlignment="1" applyProtection="1">
      <alignment vertical="center" wrapText="1"/>
    </xf>
    <xf numFmtId="8" fontId="2" fillId="0" borderId="12" xfId="11" applyNumberFormat="1" applyFont="1" applyFill="1" applyBorder="1" applyAlignment="1" applyProtection="1">
      <alignment horizontal="right" vertical="center" wrapText="1"/>
    </xf>
    <xf numFmtId="173" fontId="2" fillId="11" borderId="12" xfId="0" applyNumberFormat="1" applyFont="1" applyFill="1" applyBorder="1" applyAlignment="1">
      <alignment vertical="center" wrapText="1"/>
    </xf>
    <xf numFmtId="164" fontId="2" fillId="5" borderId="10" xfId="0" applyNumberFormat="1" applyFont="1" applyFill="1" applyBorder="1" applyAlignment="1">
      <alignment vertical="center" wrapText="1"/>
    </xf>
    <xf numFmtId="8" fontId="2" fillId="0" borderId="10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8" fontId="2" fillId="0" borderId="54" xfId="11" applyNumberFormat="1" applyFont="1" applyFill="1" applyBorder="1" applyAlignment="1" applyProtection="1">
      <alignment horizontal="right" vertical="center" wrapText="1"/>
    </xf>
    <xf numFmtId="8" fontId="2" fillId="0" borderId="10" xfId="11" applyNumberFormat="1" applyFont="1" applyFill="1" applyBorder="1" applyAlignment="1" applyProtection="1">
      <alignment horizontal="right" vertical="center" wrapText="1"/>
    </xf>
    <xf numFmtId="8" fontId="2" fillId="0" borderId="54" xfId="11" applyNumberFormat="1" applyFont="1" applyFill="1" applyBorder="1" applyAlignment="1" applyProtection="1">
      <alignment vertical="center" wrapText="1"/>
    </xf>
    <xf numFmtId="8" fontId="2" fillId="11" borderId="12" xfId="7" applyNumberFormat="1" applyFont="1" applyFill="1" applyBorder="1" applyAlignment="1">
      <alignment vertical="center" wrapText="1"/>
    </xf>
    <xf numFmtId="8" fontId="2" fillId="11" borderId="54" xfId="7" applyNumberFormat="1" applyFont="1" applyFill="1" applyBorder="1" applyAlignment="1">
      <alignment vertical="center" wrapText="1"/>
    </xf>
    <xf numFmtId="8" fontId="2" fillId="11" borderId="10" xfId="0" applyNumberFormat="1" applyFont="1" applyFill="1" applyBorder="1" applyAlignment="1">
      <alignment vertical="center" wrapText="1"/>
    </xf>
    <xf numFmtId="8" fontId="2" fillId="11" borderId="55" xfId="0" applyNumberFormat="1" applyFont="1" applyFill="1" applyBorder="1" applyAlignment="1">
      <alignment vertical="center" wrapText="1"/>
    </xf>
    <xf numFmtId="8" fontId="2" fillId="11" borderId="56" xfId="0" applyNumberFormat="1" applyFont="1" applyFill="1" applyBorder="1" applyAlignment="1">
      <alignment vertical="center" wrapText="1"/>
    </xf>
    <xf numFmtId="8" fontId="2" fillId="11" borderId="57" xfId="0" applyNumberFormat="1" applyFont="1" applyFill="1" applyBorder="1" applyAlignment="1">
      <alignment vertical="center" wrapText="1"/>
    </xf>
    <xf numFmtId="8" fontId="2" fillId="11" borderId="58" xfId="0" applyNumberFormat="1" applyFont="1" applyFill="1" applyBorder="1" applyAlignment="1">
      <alignment vertical="center" wrapText="1"/>
    </xf>
    <xf numFmtId="8" fontId="2" fillId="11" borderId="14" xfId="0" applyNumberFormat="1" applyFont="1" applyFill="1" applyBorder="1" applyAlignment="1">
      <alignment vertical="center" wrapText="1"/>
    </xf>
    <xf numFmtId="8" fontId="2" fillId="11" borderId="12" xfId="0" applyNumberFormat="1" applyFont="1" applyFill="1" applyBorder="1" applyAlignment="1">
      <alignment vertical="center" wrapText="1"/>
    </xf>
    <xf numFmtId="8" fontId="2" fillId="0" borderId="10" xfId="0" applyNumberFormat="1" applyFont="1" applyFill="1" applyBorder="1" applyAlignment="1">
      <alignment vertical="center" wrapText="1"/>
    </xf>
    <xf numFmtId="8" fontId="2" fillId="0" borderId="16" xfId="0" applyNumberFormat="1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right" vertical="center"/>
    </xf>
    <xf numFmtId="8" fontId="3" fillId="3" borderId="1" xfId="1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31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" fillId="0" borderId="0" xfId="7"/>
    <xf numFmtId="0" fontId="2" fillId="0" borderId="1" xfId="7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center" vertical="center"/>
    </xf>
    <xf numFmtId="49" fontId="2" fillId="5" borderId="1" xfId="7" applyNumberFormat="1" applyFont="1" applyFill="1" applyBorder="1" applyAlignment="1">
      <alignment horizontal="center" vertical="center" wrapText="1"/>
    </xf>
    <xf numFmtId="0" fontId="2" fillId="5" borderId="0" xfId="7" applyFill="1" applyAlignment="1">
      <alignment vertical="center"/>
    </xf>
    <xf numFmtId="0" fontId="2" fillId="5" borderId="1" xfId="7" applyFill="1" applyBorder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0" xfId="7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center" vertical="center"/>
    </xf>
    <xf numFmtId="49" fontId="2" fillId="5" borderId="1" xfId="7" applyNumberFormat="1" applyFont="1" applyFill="1" applyBorder="1" applyAlignment="1">
      <alignment horizontal="center" vertical="center" wrapText="1"/>
    </xf>
    <xf numFmtId="0" fontId="2" fillId="5" borderId="10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7" applyFill="1" applyBorder="1" applyAlignment="1">
      <alignment horizontal="center" vertical="center"/>
    </xf>
    <xf numFmtId="0" fontId="2" fillId="5" borderId="1" xfId="7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center" vertical="center"/>
    </xf>
    <xf numFmtId="0" fontId="2" fillId="5" borderId="1" xfId="7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2" fillId="0" borderId="7" xfId="1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5" borderId="1" xfId="7" applyNumberFormat="1" applyFont="1" applyFill="1" applyBorder="1" applyAlignment="1">
      <alignment horizontal="right" vertical="center" wrapText="1"/>
    </xf>
    <xf numFmtId="164" fontId="2" fillId="0" borderId="1" xfId="7" applyNumberFormat="1" applyFont="1" applyFill="1" applyBorder="1" applyAlignment="1">
      <alignment horizontal="right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44" fontId="0" fillId="14" borderId="1" xfId="0" applyNumberFormat="1" applyFill="1" applyBorder="1" applyAlignment="1">
      <alignment horizontal="right" vertical="center"/>
    </xf>
    <xf numFmtId="164" fontId="2" fillId="14" borderId="1" xfId="0" applyNumberFormat="1" applyFont="1" applyFill="1" applyBorder="1" applyAlignment="1">
      <alignment horizontal="right" vertical="center" wrapText="1"/>
    </xf>
    <xf numFmtId="0" fontId="2" fillId="14" borderId="1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172" fontId="2" fillId="14" borderId="1" xfId="0" applyNumberFormat="1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 wrapText="1"/>
    </xf>
    <xf numFmtId="44" fontId="2" fillId="14" borderId="1" xfId="10" applyFont="1" applyFill="1" applyBorder="1" applyAlignment="1">
      <alignment horizontal="center" vertical="center" wrapText="1"/>
    </xf>
    <xf numFmtId="14" fontId="3" fillId="14" borderId="1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vertical="center"/>
    </xf>
    <xf numFmtId="14" fontId="2" fillId="14" borderId="1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5" borderId="1" xfId="13" applyFont="1" applyFill="1" applyBorder="1" applyAlignment="1">
      <alignment horizontal="center" vertical="center" wrapText="1"/>
    </xf>
    <xf numFmtId="0" fontId="2" fillId="5" borderId="1" xfId="7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/>
    </xf>
    <xf numFmtId="0" fontId="33" fillId="0" borderId="1" xfId="4" applyFont="1" applyFill="1" applyBorder="1" applyAlignment="1">
      <alignment horizontal="center"/>
    </xf>
    <xf numFmtId="2" fontId="33" fillId="0" borderId="1" xfId="4" applyNumberFormat="1" applyFont="1" applyFill="1" applyBorder="1" applyAlignment="1">
      <alignment horizontal="center" wrapText="1"/>
    </xf>
    <xf numFmtId="8" fontId="2" fillId="14" borderId="12" xfId="1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11" borderId="13" xfId="7" applyFont="1" applyFill="1" applyBorder="1" applyAlignment="1">
      <alignment horizontal="left" vertical="center" wrapText="1"/>
    </xf>
    <xf numFmtId="8" fontId="2" fillId="0" borderId="12" xfId="7" applyNumberFormat="1" applyFont="1" applyFill="1" applyBorder="1" applyAlignment="1">
      <alignment vertical="center" wrapText="1"/>
    </xf>
    <xf numFmtId="0" fontId="2" fillId="11" borderId="7" xfId="7" applyFont="1" applyFill="1" applyBorder="1" applyAlignment="1">
      <alignment horizontal="left" vertical="center" wrapText="1"/>
    </xf>
    <xf numFmtId="0" fontId="2" fillId="0" borderId="7" xfId="7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 wrapText="1"/>
    </xf>
    <xf numFmtId="8" fontId="2" fillId="14" borderId="12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44" fontId="2" fillId="0" borderId="0" xfId="13" applyFont="1"/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/>
    <xf numFmtId="49" fontId="1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64" fontId="2" fillId="0" borderId="7" xfId="10" applyNumberFormat="1" applyFont="1" applyFill="1" applyBorder="1" applyAlignment="1" applyProtection="1">
      <alignment horizontal="righ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8" fontId="9" fillId="0" borderId="42" xfId="10" applyNumberFormat="1" applyFont="1" applyFill="1" applyBorder="1" applyAlignment="1" applyProtection="1">
      <alignment horizontal="center" vertical="center" wrapText="1"/>
    </xf>
    <xf numFmtId="168" fontId="9" fillId="0" borderId="36" xfId="10" applyNumberFormat="1" applyFont="1" applyFill="1" applyBorder="1" applyAlignment="1" applyProtection="1">
      <alignment horizontal="center" vertical="center" wrapText="1"/>
    </xf>
    <xf numFmtId="168" fontId="9" fillId="0" borderId="13" xfId="10" applyNumberFormat="1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</cellXfs>
  <cellStyles count="22">
    <cellStyle name="Dobry 2" xfId="16"/>
    <cellStyle name="Excel Built-in Currency" xfId="1"/>
    <cellStyle name="Excel Built-in Normal" xfId="2"/>
    <cellStyle name="Excel Built-in Normal 2" xfId="3"/>
    <cellStyle name="Neutralny" xfId="4" builtinId="28"/>
    <cellStyle name="Normalny" xfId="0" builtinId="0"/>
    <cellStyle name="Normalny 2" xfId="5"/>
    <cellStyle name="Normalny 2 2" xfId="6"/>
    <cellStyle name="Normalny 3" xfId="7"/>
    <cellStyle name="Normalny 4" xfId="8"/>
    <cellStyle name="Normalny 5" xfId="9"/>
    <cellStyle name="Walutowy" xfId="10" builtinId="4"/>
    <cellStyle name="Walutowy 2" xfId="11"/>
    <cellStyle name="Walutowy 2 2" xfId="12"/>
    <cellStyle name="Walutowy 2 3" xfId="18"/>
    <cellStyle name="Walutowy 2 4" xfId="21"/>
    <cellStyle name="Walutowy 3" xfId="13"/>
    <cellStyle name="Walutowy 3 2" xfId="19"/>
    <cellStyle name="Walutowy 4" xfId="14"/>
    <cellStyle name="Walutowy 5" xfId="15"/>
    <cellStyle name="Walutowy 6" xfId="17"/>
    <cellStyle name="Walutowy 7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95250</xdr:colOff>
      <xdr:row>7</xdr:row>
      <xdr:rowOff>266700</xdr:rowOff>
    </xdr:from>
    <xdr:to>
      <xdr:col>7</xdr:col>
      <xdr:colOff>542925</xdr:colOff>
      <xdr:row>10</xdr:row>
      <xdr:rowOff>161925</xdr:rowOff>
    </xdr:to>
    <xdr:sp macro="" textlink="">
      <xdr:nvSpPr>
        <xdr:cNvPr id="2069" name="Text Box 1" hidden="1"/>
        <xdr:cNvSpPr txBox="1">
          <a:spLocks noChangeArrowheads="1"/>
        </xdr:cNvSpPr>
      </xdr:nvSpPr>
      <xdr:spPr bwMode="auto">
        <a:xfrm>
          <a:off x="5848350" y="2447925"/>
          <a:ext cx="1219200" cy="8382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absolute">
    <xdr:from>
      <xdr:col>6</xdr:col>
      <xdr:colOff>95250</xdr:colOff>
      <xdr:row>17</xdr:row>
      <xdr:rowOff>133350</xdr:rowOff>
    </xdr:from>
    <xdr:to>
      <xdr:col>7</xdr:col>
      <xdr:colOff>542925</xdr:colOff>
      <xdr:row>19</xdr:row>
      <xdr:rowOff>209550</xdr:rowOff>
    </xdr:to>
    <xdr:sp macro="" textlink="">
      <xdr:nvSpPr>
        <xdr:cNvPr id="2070" name="Text Box 2" hidden="1"/>
        <xdr:cNvSpPr txBox="1">
          <a:spLocks noChangeArrowheads="1"/>
        </xdr:cNvSpPr>
      </xdr:nvSpPr>
      <xdr:spPr bwMode="auto">
        <a:xfrm>
          <a:off x="5848350" y="5457825"/>
          <a:ext cx="1219200" cy="7048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3"/>
  <sheetViews>
    <sheetView view="pageBreakPreview" zoomScale="75" zoomScaleNormal="100" zoomScaleSheetLayoutView="75" workbookViewId="0">
      <selection activeCell="H10" sqref="H10"/>
    </sheetView>
  </sheetViews>
  <sheetFormatPr defaultRowHeight="12.75"/>
  <cols>
    <col min="1" max="1" width="4.85546875" style="153" customWidth="1"/>
    <col min="2" max="2" width="32.85546875" style="153" customWidth="1"/>
    <col min="3" max="3" width="33.7109375" style="153" customWidth="1"/>
    <col min="4" max="4" width="17.42578125" style="153" customWidth="1"/>
    <col min="5" max="5" width="22.5703125" style="153" customWidth="1"/>
    <col min="6" max="6" width="21.5703125" style="153" customWidth="1"/>
    <col min="7" max="7" width="31.42578125" style="153" customWidth="1"/>
    <col min="8" max="8" width="14.140625" style="153" customWidth="1"/>
    <col min="9" max="10" width="16.85546875" style="153" customWidth="1"/>
    <col min="11" max="11" width="19.7109375" style="153" customWidth="1"/>
    <col min="12" max="12" width="24.85546875" style="153" customWidth="1"/>
    <col min="13" max="13" width="18.85546875" style="153" customWidth="1"/>
    <col min="14" max="14" width="24.85546875" style="153" customWidth="1"/>
    <col min="15" max="16384" width="9.140625" style="153"/>
  </cols>
  <sheetData>
    <row r="1" spans="1:15">
      <c r="A1" s="152"/>
      <c r="B1" s="37" t="s">
        <v>956</v>
      </c>
    </row>
    <row r="3" spans="1:15" ht="76.5">
      <c r="A3" s="366" t="s">
        <v>44</v>
      </c>
      <c r="B3" s="366" t="s">
        <v>31</v>
      </c>
      <c r="C3" s="366" t="s">
        <v>86</v>
      </c>
      <c r="D3" s="366" t="s">
        <v>32</v>
      </c>
      <c r="E3" s="366" t="s">
        <v>33</v>
      </c>
      <c r="F3" s="366" t="s">
        <v>29</v>
      </c>
      <c r="G3" s="366" t="s">
        <v>87</v>
      </c>
      <c r="H3" s="366" t="s">
        <v>34</v>
      </c>
      <c r="I3" s="366" t="s">
        <v>88</v>
      </c>
      <c r="J3" s="366" t="s">
        <v>26</v>
      </c>
      <c r="K3" s="366" t="s">
        <v>89</v>
      </c>
      <c r="L3" s="366" t="s">
        <v>90</v>
      </c>
      <c r="M3" s="366" t="s">
        <v>91</v>
      </c>
      <c r="N3" s="366" t="s">
        <v>92</v>
      </c>
    </row>
    <row r="4" spans="1:15" s="154" customFormat="1" ht="57.75" customHeight="1">
      <c r="A4" s="148">
        <v>1</v>
      </c>
      <c r="B4" s="249" t="s">
        <v>96</v>
      </c>
      <c r="C4" s="251" t="s">
        <v>530</v>
      </c>
      <c r="D4" s="250" t="s">
        <v>106</v>
      </c>
      <c r="E4" s="251" t="s">
        <v>107</v>
      </c>
      <c r="F4" s="244" t="s">
        <v>108</v>
      </c>
      <c r="G4" s="149" t="s">
        <v>531</v>
      </c>
      <c r="H4" s="148">
        <v>43</v>
      </c>
      <c r="I4" s="148" t="s">
        <v>93</v>
      </c>
      <c r="J4" s="148"/>
      <c r="K4" s="150" t="s">
        <v>93</v>
      </c>
      <c r="L4" s="245" t="s">
        <v>93</v>
      </c>
      <c r="M4" s="279" t="s">
        <v>532</v>
      </c>
      <c r="N4" s="150" t="s">
        <v>533</v>
      </c>
    </row>
    <row r="5" spans="1:15" s="156" customFormat="1" ht="49.5" customHeight="1">
      <c r="A5" s="148">
        <v>2</v>
      </c>
      <c r="B5" s="249" t="s">
        <v>97</v>
      </c>
      <c r="C5" s="251" t="s">
        <v>958</v>
      </c>
      <c r="D5" s="250" t="s">
        <v>109</v>
      </c>
      <c r="E5" s="251" t="s">
        <v>765</v>
      </c>
      <c r="F5" s="244" t="s">
        <v>110</v>
      </c>
      <c r="G5" s="149" t="s">
        <v>157</v>
      </c>
      <c r="H5" s="148">
        <v>25</v>
      </c>
      <c r="I5" s="148">
        <v>165</v>
      </c>
      <c r="J5" s="148" t="s">
        <v>93</v>
      </c>
      <c r="K5" s="150" t="s">
        <v>93</v>
      </c>
      <c r="L5" s="245" t="s">
        <v>93</v>
      </c>
      <c r="M5" s="246" t="s">
        <v>93</v>
      </c>
      <c r="N5" s="150" t="s">
        <v>93</v>
      </c>
    </row>
    <row r="6" spans="1:15" s="156" customFormat="1" ht="49.5" customHeight="1">
      <c r="A6" s="148">
        <v>3</v>
      </c>
      <c r="B6" s="249" t="s">
        <v>98</v>
      </c>
      <c r="C6" s="251" t="s">
        <v>250</v>
      </c>
      <c r="D6" s="249" t="s">
        <v>111</v>
      </c>
      <c r="E6" s="251" t="s">
        <v>112</v>
      </c>
      <c r="F6" s="150" t="s">
        <v>113</v>
      </c>
      <c r="G6" s="149" t="s">
        <v>157</v>
      </c>
      <c r="H6" s="148">
        <v>28</v>
      </c>
      <c r="I6" s="148">
        <v>242</v>
      </c>
      <c r="J6" s="148" t="s">
        <v>141</v>
      </c>
      <c r="K6" s="150" t="s">
        <v>220</v>
      </c>
      <c r="L6" s="245" t="s">
        <v>93</v>
      </c>
      <c r="M6" s="246" t="s">
        <v>93</v>
      </c>
      <c r="N6" s="150" t="s">
        <v>93</v>
      </c>
    </row>
    <row r="7" spans="1:15" s="156" customFormat="1" ht="49.5" customHeight="1">
      <c r="A7" s="148">
        <v>4</v>
      </c>
      <c r="B7" s="249" t="s">
        <v>766</v>
      </c>
      <c r="C7" s="249" t="s">
        <v>503</v>
      </c>
      <c r="D7" s="250" t="s">
        <v>114</v>
      </c>
      <c r="E7" s="251" t="s">
        <v>115</v>
      </c>
      <c r="F7" s="149" t="s">
        <v>116</v>
      </c>
      <c r="G7" s="150" t="s">
        <v>504</v>
      </c>
      <c r="H7" s="148">
        <v>15</v>
      </c>
      <c r="I7" s="148">
        <v>56</v>
      </c>
      <c r="J7" s="148" t="s">
        <v>141</v>
      </c>
      <c r="K7" s="150" t="s">
        <v>505</v>
      </c>
      <c r="L7" s="245" t="s">
        <v>141</v>
      </c>
      <c r="M7" s="246">
        <v>965490.38</v>
      </c>
      <c r="N7" s="150" t="s">
        <v>93</v>
      </c>
    </row>
    <row r="8" spans="1:15" s="156" customFormat="1" ht="49.5" customHeight="1">
      <c r="A8" s="148">
        <v>5</v>
      </c>
      <c r="B8" s="249" t="s">
        <v>767</v>
      </c>
      <c r="C8" s="251" t="s">
        <v>769</v>
      </c>
      <c r="D8" s="250" t="s">
        <v>117</v>
      </c>
      <c r="E8" s="415" t="s">
        <v>118</v>
      </c>
      <c r="F8" s="247" t="s">
        <v>113</v>
      </c>
      <c r="G8" s="149" t="s">
        <v>219</v>
      </c>
      <c r="H8" s="148">
        <v>18</v>
      </c>
      <c r="I8" s="148">
        <v>114</v>
      </c>
      <c r="J8" s="148" t="s">
        <v>141</v>
      </c>
      <c r="K8" s="150" t="s">
        <v>220</v>
      </c>
      <c r="L8" s="245" t="s">
        <v>141</v>
      </c>
      <c r="M8" s="246" t="s">
        <v>93</v>
      </c>
      <c r="N8" s="150" t="s">
        <v>141</v>
      </c>
    </row>
    <row r="9" spans="1:15" s="154" customFormat="1" ht="49.5" customHeight="1">
      <c r="A9" s="148">
        <v>6</v>
      </c>
      <c r="B9" s="150" t="s">
        <v>101</v>
      </c>
      <c r="C9" s="150" t="s">
        <v>495</v>
      </c>
      <c r="D9" s="148" t="s">
        <v>119</v>
      </c>
      <c r="E9" s="151" t="s">
        <v>120</v>
      </c>
      <c r="F9" s="149" t="s">
        <v>121</v>
      </c>
      <c r="G9" s="149" t="s">
        <v>205</v>
      </c>
      <c r="H9" s="148">
        <v>14</v>
      </c>
      <c r="I9" s="148" t="s">
        <v>93</v>
      </c>
      <c r="J9" s="148"/>
      <c r="K9" s="148" t="s">
        <v>93</v>
      </c>
      <c r="L9" s="148" t="s">
        <v>93</v>
      </c>
      <c r="M9" s="148" t="s">
        <v>93</v>
      </c>
      <c r="N9" s="148" t="s">
        <v>93</v>
      </c>
    </row>
    <row r="10" spans="1:15" s="156" customFormat="1" ht="49.5" customHeight="1">
      <c r="A10" s="148">
        <v>7</v>
      </c>
      <c r="B10" s="150" t="s">
        <v>102</v>
      </c>
      <c r="C10" s="150" t="s">
        <v>518</v>
      </c>
      <c r="D10" s="148" t="s">
        <v>122</v>
      </c>
      <c r="E10" s="151" t="s">
        <v>123</v>
      </c>
      <c r="F10" s="149" t="s">
        <v>124</v>
      </c>
      <c r="G10" s="247" t="s">
        <v>519</v>
      </c>
      <c r="H10" s="148">
        <v>15</v>
      </c>
      <c r="I10" s="148" t="s">
        <v>93</v>
      </c>
      <c r="J10" s="148" t="s">
        <v>93</v>
      </c>
      <c r="K10" s="148" t="s">
        <v>93</v>
      </c>
      <c r="L10" s="148" t="s">
        <v>93</v>
      </c>
      <c r="M10" s="248">
        <v>5102970</v>
      </c>
      <c r="N10" s="148" t="s">
        <v>93</v>
      </c>
    </row>
    <row r="11" spans="1:15" s="253" customFormat="1" ht="49.5" customHeight="1">
      <c r="A11" s="250">
        <v>8</v>
      </c>
      <c r="B11" s="249" t="s">
        <v>502</v>
      </c>
      <c r="C11" s="251" t="s">
        <v>276</v>
      </c>
      <c r="D11" s="250" t="s">
        <v>496</v>
      </c>
      <c r="E11" s="251" t="s">
        <v>125</v>
      </c>
      <c r="F11" s="250" t="s">
        <v>126</v>
      </c>
      <c r="G11" s="249" t="s">
        <v>277</v>
      </c>
      <c r="H11" s="250">
        <v>19</v>
      </c>
      <c r="I11" s="250" t="s">
        <v>93</v>
      </c>
      <c r="J11" s="281" t="s">
        <v>141</v>
      </c>
      <c r="K11" s="249" t="s">
        <v>278</v>
      </c>
      <c r="L11" s="250" t="s">
        <v>93</v>
      </c>
      <c r="M11" s="250" t="s">
        <v>93</v>
      </c>
      <c r="N11" s="250" t="s">
        <v>93</v>
      </c>
      <c r="O11" s="252"/>
    </row>
    <row r="12" spans="1:15" s="156" customFormat="1" ht="49.5" customHeight="1">
      <c r="A12" s="148">
        <v>9</v>
      </c>
      <c r="B12" s="150" t="s">
        <v>104</v>
      </c>
      <c r="C12" s="149" t="s">
        <v>140</v>
      </c>
      <c r="D12" s="148" t="s">
        <v>497</v>
      </c>
      <c r="E12" s="149" t="s">
        <v>127</v>
      </c>
      <c r="F12" s="148" t="s">
        <v>128</v>
      </c>
      <c r="G12" s="150" t="s">
        <v>139</v>
      </c>
      <c r="H12" s="148">
        <v>4</v>
      </c>
      <c r="I12" s="148" t="s">
        <v>93</v>
      </c>
      <c r="J12" s="148" t="s">
        <v>93</v>
      </c>
      <c r="K12" s="148" t="s">
        <v>93</v>
      </c>
      <c r="L12" s="148" t="s">
        <v>141</v>
      </c>
      <c r="M12" s="148">
        <v>717354</v>
      </c>
      <c r="N12" s="148" t="s">
        <v>93</v>
      </c>
    </row>
    <row r="13" spans="1:15" s="156" customFormat="1" ht="49.5" customHeight="1">
      <c r="A13" s="148">
        <v>10</v>
      </c>
      <c r="B13" s="150" t="s">
        <v>105</v>
      </c>
      <c r="C13" s="280" t="s">
        <v>140</v>
      </c>
      <c r="D13" s="148" t="s">
        <v>129</v>
      </c>
      <c r="E13" s="149" t="s">
        <v>130</v>
      </c>
      <c r="F13" s="148">
        <v>923135</v>
      </c>
      <c r="G13" s="150" t="s">
        <v>139</v>
      </c>
      <c r="H13" s="148">
        <v>7</v>
      </c>
      <c r="I13" s="148" t="s">
        <v>93</v>
      </c>
      <c r="J13" s="148" t="s">
        <v>93</v>
      </c>
      <c r="K13" s="148" t="s">
        <v>93</v>
      </c>
      <c r="L13" s="148" t="s">
        <v>141</v>
      </c>
      <c r="M13" s="148">
        <v>536186</v>
      </c>
      <c r="N13" s="150" t="s">
        <v>93</v>
      </c>
    </row>
  </sheetData>
  <phoneticPr fontId="0" type="noConversion"/>
  <pageMargins left="0.17" right="0.17" top="1" bottom="1" header="0.5" footer="0.5"/>
  <pageSetup paperSize="9" scale="4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C261"/>
  <sheetViews>
    <sheetView view="pageBreakPreview" topLeftCell="A7" zoomScaleNormal="75" workbookViewId="0">
      <selection activeCell="H7" sqref="H7:H56"/>
    </sheetView>
  </sheetViews>
  <sheetFormatPr defaultRowHeight="12.75"/>
  <cols>
    <col min="1" max="1" width="4.140625" style="28" customWidth="1"/>
    <col min="2" max="2" width="28.7109375" style="28" customWidth="1"/>
    <col min="3" max="3" width="26.42578125" style="28" customWidth="1"/>
    <col min="4" max="4" width="17.140625" style="28" customWidth="1"/>
    <col min="5" max="5" width="21.5703125" style="92" customWidth="1"/>
    <col min="6" max="6" width="25.42578125" style="52" customWidth="1"/>
    <col min="7" max="7" width="12.85546875" style="28" customWidth="1"/>
    <col min="8" max="8" width="20.7109375" style="236" customWidth="1"/>
    <col min="9" max="9" width="21.140625" style="161" customWidth="1"/>
    <col min="10" max="10" width="24" style="30" customWidth="1"/>
    <col min="11" max="11" width="24.5703125" style="30" customWidth="1"/>
    <col min="12" max="14" width="16.140625" style="30" customWidth="1"/>
    <col min="15" max="15" width="4.85546875" style="30" customWidth="1"/>
    <col min="16" max="16" width="19.85546875" style="30" customWidth="1"/>
    <col min="17" max="17" width="41.42578125" style="30" customWidth="1"/>
    <col min="18" max="23" width="17" style="30" customWidth="1"/>
    <col min="24" max="24" width="16.7109375" style="30" customWidth="1"/>
    <col min="25" max="25" width="13.7109375" style="30" customWidth="1"/>
    <col min="26" max="26" width="17" style="30" customWidth="1"/>
    <col min="27" max="27" width="14.7109375" style="30" customWidth="1"/>
    <col min="28" max="28" width="14.28515625" style="108" customWidth="1"/>
    <col min="29" max="29" width="9.140625" style="108"/>
    <col min="30" max="16384" width="9.140625" style="355"/>
  </cols>
  <sheetData>
    <row r="1" spans="1:29">
      <c r="B1" s="416" t="s">
        <v>650</v>
      </c>
      <c r="C1" s="416"/>
      <c r="D1" s="417"/>
      <c r="E1" s="417"/>
    </row>
    <row r="2" spans="1:29">
      <c r="F2" s="28"/>
    </row>
    <row r="3" spans="1:29">
      <c r="A3" s="418"/>
      <c r="B3" s="419"/>
      <c r="C3" s="419"/>
      <c r="D3" s="419"/>
      <c r="G3" s="37"/>
    </row>
    <row r="4" spans="1:29" s="3" customFormat="1">
      <c r="A4" s="420" t="s">
        <v>55</v>
      </c>
      <c r="B4" s="420" t="s">
        <v>78</v>
      </c>
      <c r="C4" s="420" t="s">
        <v>79</v>
      </c>
      <c r="D4" s="420" t="s">
        <v>80</v>
      </c>
      <c r="E4" s="420" t="s">
        <v>81</v>
      </c>
      <c r="F4" s="420" t="s">
        <v>82</v>
      </c>
      <c r="G4" s="420" t="s">
        <v>83</v>
      </c>
      <c r="H4" s="431" t="s">
        <v>84</v>
      </c>
      <c r="I4" s="420" t="s">
        <v>30</v>
      </c>
      <c r="J4" s="420" t="s">
        <v>85</v>
      </c>
      <c r="K4" s="420" t="s">
        <v>35</v>
      </c>
      <c r="L4" s="420" t="s">
        <v>56</v>
      </c>
      <c r="M4" s="420"/>
      <c r="N4" s="420"/>
      <c r="O4" s="421" t="s">
        <v>55</v>
      </c>
      <c r="P4" s="420" t="s">
        <v>27</v>
      </c>
      <c r="Q4" s="420" t="s">
        <v>57</v>
      </c>
      <c r="R4" s="420" t="s">
        <v>28</v>
      </c>
      <c r="S4" s="420"/>
      <c r="T4" s="420"/>
      <c r="U4" s="420"/>
      <c r="V4" s="420"/>
      <c r="W4" s="420"/>
      <c r="X4" s="420" t="s">
        <v>95</v>
      </c>
      <c r="Y4" s="420" t="s">
        <v>58</v>
      </c>
      <c r="Z4" s="420" t="s">
        <v>59</v>
      </c>
      <c r="AA4" s="420" t="s">
        <v>60</v>
      </c>
      <c r="AB4" s="65"/>
      <c r="AC4" s="65"/>
    </row>
    <row r="5" spans="1:29" s="3" customFormat="1" ht="51">
      <c r="A5" s="421"/>
      <c r="B5" s="421"/>
      <c r="C5" s="421"/>
      <c r="D5" s="421"/>
      <c r="E5" s="421"/>
      <c r="F5" s="421"/>
      <c r="G5" s="421"/>
      <c r="H5" s="432"/>
      <c r="I5" s="421"/>
      <c r="J5" s="421"/>
      <c r="K5" s="437"/>
      <c r="L5" s="356" t="s">
        <v>61</v>
      </c>
      <c r="M5" s="356" t="s">
        <v>62</v>
      </c>
      <c r="N5" s="356" t="s">
        <v>63</v>
      </c>
      <c r="O5" s="422"/>
      <c r="P5" s="421"/>
      <c r="Q5" s="421"/>
      <c r="R5" s="356" t="s">
        <v>64</v>
      </c>
      <c r="S5" s="356" t="s">
        <v>65</v>
      </c>
      <c r="T5" s="356" t="s">
        <v>66</v>
      </c>
      <c r="U5" s="356" t="s">
        <v>67</v>
      </c>
      <c r="V5" s="356" t="s">
        <v>68</v>
      </c>
      <c r="W5" s="356" t="s">
        <v>69</v>
      </c>
      <c r="X5" s="421"/>
      <c r="Y5" s="421"/>
      <c r="Z5" s="421"/>
      <c r="AA5" s="421"/>
      <c r="AB5" s="65"/>
      <c r="AC5" s="65"/>
    </row>
    <row r="6" spans="1:29" s="108" customFormat="1" ht="23.25" customHeight="1">
      <c r="A6" s="429" t="s">
        <v>131</v>
      </c>
      <c r="B6" s="430"/>
      <c r="C6" s="430"/>
      <c r="D6" s="430"/>
      <c r="E6" s="430"/>
      <c r="F6" s="430"/>
      <c r="G6" s="46"/>
      <c r="H6" s="237"/>
      <c r="I6" s="162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254"/>
    </row>
    <row r="7" spans="1:29" s="12" customFormat="1" ht="25.5">
      <c r="A7" s="362">
        <v>1</v>
      </c>
      <c r="B7" s="109" t="s">
        <v>534</v>
      </c>
      <c r="C7" s="110"/>
      <c r="D7" s="111" t="s">
        <v>252</v>
      </c>
      <c r="E7" s="78" t="s">
        <v>141</v>
      </c>
      <c r="F7" s="78" t="s">
        <v>141</v>
      </c>
      <c r="G7" s="361">
        <v>2009</v>
      </c>
      <c r="H7" s="224">
        <v>754398.83</v>
      </c>
      <c r="I7" s="113" t="s">
        <v>263</v>
      </c>
      <c r="J7" s="113" t="s">
        <v>535</v>
      </c>
      <c r="K7" s="358" t="s">
        <v>536</v>
      </c>
      <c r="L7" s="358"/>
      <c r="M7" s="358"/>
      <c r="N7" s="358"/>
      <c r="O7" s="78">
        <v>1</v>
      </c>
      <c r="P7" s="110"/>
      <c r="Q7" s="110"/>
      <c r="R7" s="358"/>
      <c r="S7" s="358"/>
      <c r="T7" s="358"/>
      <c r="U7" s="358"/>
      <c r="V7" s="358"/>
      <c r="W7" s="358"/>
      <c r="X7" s="74">
        <v>333.63</v>
      </c>
      <c r="Y7" s="111"/>
      <c r="Z7" s="111"/>
      <c r="AA7" s="114"/>
      <c r="AB7" s="59"/>
      <c r="AC7" s="59"/>
    </row>
    <row r="8" spans="1:29" s="12" customFormat="1">
      <c r="A8" s="362">
        <v>2</v>
      </c>
      <c r="B8" s="115" t="s">
        <v>537</v>
      </c>
      <c r="C8" s="1"/>
      <c r="D8" s="111" t="s">
        <v>252</v>
      </c>
      <c r="E8" s="78" t="s">
        <v>141</v>
      </c>
      <c r="F8" s="78" t="s">
        <v>141</v>
      </c>
      <c r="G8" s="74"/>
      <c r="H8" s="224">
        <v>76000</v>
      </c>
      <c r="I8" s="113" t="s">
        <v>263</v>
      </c>
      <c r="J8" s="113" t="s">
        <v>538</v>
      </c>
      <c r="K8" s="358" t="s">
        <v>539</v>
      </c>
      <c r="L8" s="358" t="s">
        <v>163</v>
      </c>
      <c r="M8" s="358" t="s">
        <v>282</v>
      </c>
      <c r="N8" s="358" t="s">
        <v>540</v>
      </c>
      <c r="O8" s="78">
        <v>2</v>
      </c>
      <c r="P8" s="1"/>
      <c r="Q8" s="1"/>
      <c r="R8" s="358" t="s">
        <v>212</v>
      </c>
      <c r="S8" s="358" t="s">
        <v>511</v>
      </c>
      <c r="T8" s="358" t="s">
        <v>231</v>
      </c>
      <c r="U8" s="358" t="s">
        <v>212</v>
      </c>
      <c r="V8" s="358" t="s">
        <v>231</v>
      </c>
      <c r="W8" s="358" t="s">
        <v>231</v>
      </c>
      <c r="X8" s="74">
        <v>200</v>
      </c>
      <c r="Y8" s="111"/>
      <c r="Z8" s="111"/>
      <c r="AA8" s="115"/>
      <c r="AB8" s="59"/>
      <c r="AC8" s="59"/>
    </row>
    <row r="9" spans="1:29" s="12" customFormat="1" ht="24" customHeight="1">
      <c r="A9" s="362">
        <v>3</v>
      </c>
      <c r="B9" s="115" t="s">
        <v>537</v>
      </c>
      <c r="C9" s="1"/>
      <c r="D9" s="111" t="s">
        <v>252</v>
      </c>
      <c r="E9" s="78" t="s">
        <v>141</v>
      </c>
      <c r="F9" s="78" t="s">
        <v>141</v>
      </c>
      <c r="G9" s="74"/>
      <c r="H9" s="224">
        <v>3276</v>
      </c>
      <c r="I9" s="113" t="s">
        <v>263</v>
      </c>
      <c r="J9" s="113" t="s">
        <v>538</v>
      </c>
      <c r="K9" s="358" t="s">
        <v>541</v>
      </c>
      <c r="L9" s="358" t="s">
        <v>163</v>
      </c>
      <c r="M9" s="358" t="s">
        <v>305</v>
      </c>
      <c r="N9" s="358" t="s">
        <v>542</v>
      </c>
      <c r="O9" s="78">
        <v>3</v>
      </c>
      <c r="P9" s="1"/>
      <c r="Q9" s="1"/>
      <c r="R9" s="358" t="s">
        <v>511</v>
      </c>
      <c r="S9" s="358" t="s">
        <v>511</v>
      </c>
      <c r="T9" s="358" t="s">
        <v>231</v>
      </c>
      <c r="U9" s="358" t="s">
        <v>511</v>
      </c>
      <c r="V9" s="358" t="s">
        <v>231</v>
      </c>
      <c r="W9" s="358" t="s">
        <v>511</v>
      </c>
      <c r="X9" s="74">
        <v>600</v>
      </c>
      <c r="Y9" s="111"/>
      <c r="Z9" s="111"/>
      <c r="AA9" s="115"/>
      <c r="AB9" s="59"/>
      <c r="AC9" s="59"/>
    </row>
    <row r="10" spans="1:29" s="12" customFormat="1">
      <c r="A10" s="362">
        <v>4</v>
      </c>
      <c r="B10" s="115" t="s">
        <v>537</v>
      </c>
      <c r="C10" s="1"/>
      <c r="D10" s="111" t="s">
        <v>252</v>
      </c>
      <c r="E10" s="78" t="s">
        <v>141</v>
      </c>
      <c r="F10" s="78" t="s">
        <v>141</v>
      </c>
      <c r="G10" s="361"/>
      <c r="H10" s="224">
        <v>982</v>
      </c>
      <c r="I10" s="113" t="s">
        <v>263</v>
      </c>
      <c r="J10" s="113" t="s">
        <v>388</v>
      </c>
      <c r="K10" s="358" t="s">
        <v>543</v>
      </c>
      <c r="L10" s="358" t="s">
        <v>163</v>
      </c>
      <c r="M10" s="358"/>
      <c r="N10" s="358" t="s">
        <v>544</v>
      </c>
      <c r="O10" s="78">
        <v>4</v>
      </c>
      <c r="P10" s="1"/>
      <c r="Q10" s="1"/>
      <c r="R10" s="358" t="s">
        <v>511</v>
      </c>
      <c r="S10" s="358" t="s">
        <v>212</v>
      </c>
      <c r="T10" s="358" t="s">
        <v>231</v>
      </c>
      <c r="U10" s="358"/>
      <c r="V10" s="358" t="s">
        <v>231</v>
      </c>
      <c r="W10" s="358" t="s">
        <v>231</v>
      </c>
      <c r="X10" s="74">
        <v>21.84</v>
      </c>
      <c r="Y10" s="111"/>
      <c r="Z10" s="111"/>
      <c r="AA10" s="115"/>
      <c r="AB10" s="59"/>
      <c r="AC10" s="59"/>
    </row>
    <row r="11" spans="1:29" s="12" customFormat="1">
      <c r="A11" s="362">
        <v>5</v>
      </c>
      <c r="B11" s="115" t="s">
        <v>537</v>
      </c>
      <c r="C11" s="1"/>
      <c r="D11" s="111" t="s">
        <v>252</v>
      </c>
      <c r="E11" s="78" t="s">
        <v>141</v>
      </c>
      <c r="F11" s="78" t="s">
        <v>141</v>
      </c>
      <c r="G11" s="74"/>
      <c r="H11" s="224">
        <v>2065</v>
      </c>
      <c r="I11" s="113" t="s">
        <v>263</v>
      </c>
      <c r="J11" s="113" t="s">
        <v>545</v>
      </c>
      <c r="K11" s="358" t="s">
        <v>546</v>
      </c>
      <c r="L11" s="358" t="s">
        <v>163</v>
      </c>
      <c r="M11" s="358" t="s">
        <v>282</v>
      </c>
      <c r="N11" s="358" t="s">
        <v>544</v>
      </c>
      <c r="O11" s="78">
        <v>5</v>
      </c>
      <c r="P11" s="1"/>
      <c r="Q11" s="1"/>
      <c r="R11" s="358" t="s">
        <v>212</v>
      </c>
      <c r="S11" s="358" t="s">
        <v>231</v>
      </c>
      <c r="T11" s="358" t="s">
        <v>231</v>
      </c>
      <c r="U11" s="358" t="s">
        <v>212</v>
      </c>
      <c r="V11" s="358" t="s">
        <v>231</v>
      </c>
      <c r="W11" s="358" t="s">
        <v>231</v>
      </c>
      <c r="X11" s="74">
        <v>41.31</v>
      </c>
      <c r="Y11" s="111"/>
      <c r="Z11" s="111"/>
      <c r="AA11" s="115"/>
      <c r="AB11" s="59"/>
      <c r="AC11" s="59"/>
    </row>
    <row r="12" spans="1:29" s="12" customFormat="1" ht="19.5" customHeight="1">
      <c r="A12" s="362">
        <v>6</v>
      </c>
      <c r="B12" s="1" t="s">
        <v>547</v>
      </c>
      <c r="C12" s="1"/>
      <c r="D12" s="111" t="s">
        <v>252</v>
      </c>
      <c r="E12" s="78" t="s">
        <v>141</v>
      </c>
      <c r="F12" s="78" t="s">
        <v>141</v>
      </c>
      <c r="G12" s="145">
        <v>1971</v>
      </c>
      <c r="H12" s="224">
        <v>42205.5</v>
      </c>
      <c r="I12" s="113" t="s">
        <v>263</v>
      </c>
      <c r="J12" s="113" t="s">
        <v>548</v>
      </c>
      <c r="K12" s="358" t="s">
        <v>549</v>
      </c>
      <c r="L12" s="358" t="s">
        <v>163</v>
      </c>
      <c r="M12" s="358" t="s">
        <v>305</v>
      </c>
      <c r="N12" s="358" t="s">
        <v>550</v>
      </c>
      <c r="O12" s="78">
        <v>6</v>
      </c>
      <c r="P12" s="1"/>
      <c r="Q12" s="1"/>
      <c r="R12" s="358"/>
      <c r="S12" s="358" t="s">
        <v>511</v>
      </c>
      <c r="T12" s="358" t="s">
        <v>212</v>
      </c>
      <c r="U12" s="358" t="s">
        <v>212</v>
      </c>
      <c r="V12" s="358" t="s">
        <v>231</v>
      </c>
      <c r="W12" s="358" t="s">
        <v>212</v>
      </c>
      <c r="X12" s="74"/>
      <c r="Y12" s="111"/>
      <c r="Z12" s="111"/>
      <c r="AA12" s="115"/>
      <c r="AB12" s="59"/>
      <c r="AC12" s="59"/>
    </row>
    <row r="13" spans="1:29" s="12" customFormat="1" ht="27.75" customHeight="1">
      <c r="A13" s="362">
        <v>7</v>
      </c>
      <c r="B13" s="1" t="s">
        <v>551</v>
      </c>
      <c r="C13" s="1"/>
      <c r="D13" s="111" t="s">
        <v>252</v>
      </c>
      <c r="E13" s="78" t="s">
        <v>141</v>
      </c>
      <c r="F13" s="111" t="s">
        <v>252</v>
      </c>
      <c r="G13" s="145"/>
      <c r="H13" s="224">
        <v>341418.63</v>
      </c>
      <c r="I13" s="113" t="s">
        <v>263</v>
      </c>
      <c r="J13" s="113" t="s">
        <v>548</v>
      </c>
      <c r="K13" s="358" t="s">
        <v>552</v>
      </c>
      <c r="L13" s="358" t="s">
        <v>163</v>
      </c>
      <c r="M13" s="358" t="s">
        <v>553</v>
      </c>
      <c r="N13" s="358" t="s">
        <v>554</v>
      </c>
      <c r="O13" s="78">
        <v>7</v>
      </c>
      <c r="P13" s="1"/>
      <c r="Q13" s="1"/>
      <c r="R13" s="358" t="s">
        <v>511</v>
      </c>
      <c r="S13" s="358" t="s">
        <v>212</v>
      </c>
      <c r="T13" s="358" t="s">
        <v>212</v>
      </c>
      <c r="U13" s="358" t="s">
        <v>511</v>
      </c>
      <c r="V13" s="358" t="s">
        <v>231</v>
      </c>
      <c r="W13" s="358" t="s">
        <v>212</v>
      </c>
      <c r="X13" s="74"/>
      <c r="Y13" s="111"/>
      <c r="Z13" s="111"/>
      <c r="AA13" s="115"/>
      <c r="AB13" s="59"/>
      <c r="AC13" s="59"/>
    </row>
    <row r="14" spans="1:29" s="12" customFormat="1" ht="19.5" customHeight="1">
      <c r="A14" s="362">
        <v>8</v>
      </c>
      <c r="B14" s="1" t="s">
        <v>555</v>
      </c>
      <c r="C14" s="1"/>
      <c r="D14" s="111" t="s">
        <v>252</v>
      </c>
      <c r="E14" s="78" t="s">
        <v>141</v>
      </c>
      <c r="F14" s="111" t="s">
        <v>141</v>
      </c>
      <c r="G14" s="145">
        <v>1903</v>
      </c>
      <c r="H14" s="224">
        <v>114521.31</v>
      </c>
      <c r="I14" s="113" t="s">
        <v>263</v>
      </c>
      <c r="J14" s="113" t="s">
        <v>556</v>
      </c>
      <c r="K14" s="358" t="s">
        <v>557</v>
      </c>
      <c r="L14" s="358" t="s">
        <v>163</v>
      </c>
      <c r="M14" s="358" t="s">
        <v>305</v>
      </c>
      <c r="N14" s="358" t="s">
        <v>544</v>
      </c>
      <c r="O14" s="78">
        <v>8</v>
      </c>
      <c r="P14" s="1"/>
      <c r="Q14" s="1"/>
      <c r="R14" s="358" t="s">
        <v>511</v>
      </c>
      <c r="S14" s="358" t="s">
        <v>511</v>
      </c>
      <c r="T14" s="358" t="s">
        <v>511</v>
      </c>
      <c r="U14" s="358" t="s">
        <v>511</v>
      </c>
      <c r="V14" s="358" t="s">
        <v>231</v>
      </c>
      <c r="W14" s="358" t="s">
        <v>511</v>
      </c>
      <c r="X14" s="74"/>
      <c r="Y14" s="116"/>
      <c r="Z14" s="116"/>
      <c r="AA14" s="115"/>
      <c r="AB14" s="59"/>
      <c r="AC14" s="59"/>
    </row>
    <row r="15" spans="1:29" s="12" customFormat="1" ht="19.5" customHeight="1">
      <c r="A15" s="362">
        <v>9</v>
      </c>
      <c r="B15" s="1" t="s">
        <v>558</v>
      </c>
      <c r="C15" s="1"/>
      <c r="D15" s="111" t="s">
        <v>252</v>
      </c>
      <c r="E15" s="78" t="s">
        <v>141</v>
      </c>
      <c r="F15" s="111" t="s">
        <v>141</v>
      </c>
      <c r="G15" s="145">
        <v>2001</v>
      </c>
      <c r="H15" s="224">
        <v>942654.67</v>
      </c>
      <c r="I15" s="113" t="s">
        <v>263</v>
      </c>
      <c r="J15" s="113" t="s">
        <v>559</v>
      </c>
      <c r="K15" s="358" t="s">
        <v>560</v>
      </c>
      <c r="L15" s="358" t="s">
        <v>561</v>
      </c>
      <c r="M15" s="358" t="s">
        <v>305</v>
      </c>
      <c r="N15" s="358" t="s">
        <v>542</v>
      </c>
      <c r="O15" s="78">
        <v>9</v>
      </c>
      <c r="P15" s="1"/>
      <c r="Q15" s="1"/>
      <c r="R15" s="358" t="s">
        <v>511</v>
      </c>
      <c r="S15" s="358" t="s">
        <v>511</v>
      </c>
      <c r="T15" s="358" t="s">
        <v>511</v>
      </c>
      <c r="U15" s="358" t="s">
        <v>511</v>
      </c>
      <c r="V15" s="358" t="s">
        <v>231</v>
      </c>
      <c r="W15" s="358" t="s">
        <v>511</v>
      </c>
      <c r="X15" s="74"/>
      <c r="Y15" s="111"/>
      <c r="Z15" s="111"/>
      <c r="AA15" s="115"/>
      <c r="AB15" s="59"/>
      <c r="AC15" s="59"/>
    </row>
    <row r="16" spans="1:29" s="12" customFormat="1" ht="19.5" customHeight="1">
      <c r="A16" s="362">
        <v>10</v>
      </c>
      <c r="B16" s="1" t="s">
        <v>555</v>
      </c>
      <c r="C16" s="1"/>
      <c r="D16" s="111" t="s">
        <v>252</v>
      </c>
      <c r="E16" s="78" t="s">
        <v>141</v>
      </c>
      <c r="F16" s="111" t="s">
        <v>141</v>
      </c>
      <c r="G16" s="145">
        <v>2004</v>
      </c>
      <c r="H16" s="224">
        <v>12133.02</v>
      </c>
      <c r="I16" s="113" t="s">
        <v>263</v>
      </c>
      <c r="J16" s="113" t="s">
        <v>388</v>
      </c>
      <c r="K16" s="358" t="s">
        <v>562</v>
      </c>
      <c r="L16" s="358" t="s">
        <v>561</v>
      </c>
      <c r="M16" s="358" t="s">
        <v>282</v>
      </c>
      <c r="N16" s="358" t="s">
        <v>563</v>
      </c>
      <c r="O16" s="78">
        <v>10</v>
      </c>
      <c r="P16" s="1"/>
      <c r="Q16" s="1"/>
      <c r="R16" s="358" t="s">
        <v>511</v>
      </c>
      <c r="S16" s="358" t="s">
        <v>511</v>
      </c>
      <c r="T16" s="358" t="s">
        <v>511</v>
      </c>
      <c r="U16" s="358" t="s">
        <v>511</v>
      </c>
      <c r="V16" s="358" t="s">
        <v>231</v>
      </c>
      <c r="W16" s="358" t="s">
        <v>511</v>
      </c>
      <c r="X16" s="74"/>
      <c r="Y16" s="111"/>
      <c r="Z16" s="111"/>
      <c r="AA16" s="115"/>
      <c r="AB16" s="59"/>
      <c r="AC16" s="59"/>
    </row>
    <row r="17" spans="1:29" s="12" customFormat="1" ht="19.5" customHeight="1">
      <c r="A17" s="362">
        <v>11</v>
      </c>
      <c r="B17" s="1" t="s">
        <v>564</v>
      </c>
      <c r="C17" s="1"/>
      <c r="D17" s="111" t="s">
        <v>252</v>
      </c>
      <c r="E17" s="78" t="s">
        <v>141</v>
      </c>
      <c r="F17" s="111" t="s">
        <v>141</v>
      </c>
      <c r="G17" s="145"/>
      <c r="H17" s="224">
        <v>25039.54</v>
      </c>
      <c r="I17" s="113" t="s">
        <v>263</v>
      </c>
      <c r="J17" s="113"/>
      <c r="K17" s="358" t="s">
        <v>557</v>
      </c>
      <c r="L17" s="358"/>
      <c r="M17" s="358"/>
      <c r="N17" s="358"/>
      <c r="O17" s="78">
        <v>11</v>
      </c>
      <c r="P17" s="1"/>
      <c r="Q17" s="1"/>
      <c r="R17" s="358"/>
      <c r="S17" s="358"/>
      <c r="T17" s="358"/>
      <c r="U17" s="358"/>
      <c r="V17" s="358" t="s">
        <v>231</v>
      </c>
      <c r="W17" s="358"/>
      <c r="X17" s="74"/>
      <c r="Y17" s="111"/>
      <c r="Z17" s="111"/>
      <c r="AA17" s="115"/>
      <c r="AB17" s="59"/>
      <c r="AC17" s="59"/>
    </row>
    <row r="18" spans="1:29" s="12" customFormat="1" ht="19.5" customHeight="1">
      <c r="A18" s="362">
        <v>12</v>
      </c>
      <c r="B18" s="1" t="s">
        <v>565</v>
      </c>
      <c r="C18" s="1"/>
      <c r="D18" s="111" t="s">
        <v>252</v>
      </c>
      <c r="E18" s="78" t="s">
        <v>141</v>
      </c>
      <c r="F18" s="111" t="s">
        <v>141</v>
      </c>
      <c r="G18" s="145">
        <v>2009</v>
      </c>
      <c r="H18" s="224">
        <v>1055243.54</v>
      </c>
      <c r="I18" s="113" t="s">
        <v>263</v>
      </c>
      <c r="J18" s="113" t="s">
        <v>432</v>
      </c>
      <c r="K18" s="358" t="s">
        <v>557</v>
      </c>
      <c r="L18" s="358"/>
      <c r="M18" s="358"/>
      <c r="N18" s="358"/>
      <c r="O18" s="78">
        <v>12</v>
      </c>
      <c r="P18" s="1"/>
      <c r="Q18" s="1"/>
      <c r="R18" s="358"/>
      <c r="S18" s="358" t="s">
        <v>511</v>
      </c>
      <c r="T18" s="358" t="s">
        <v>511</v>
      </c>
      <c r="U18" s="358" t="s">
        <v>511</v>
      </c>
      <c r="V18" s="358" t="s">
        <v>231</v>
      </c>
      <c r="W18" s="358"/>
      <c r="X18" s="74"/>
      <c r="Y18" s="111"/>
      <c r="Z18" s="111"/>
      <c r="AA18" s="115"/>
      <c r="AB18" s="59"/>
      <c r="AC18" s="59"/>
    </row>
    <row r="19" spans="1:29" s="12" customFormat="1" ht="25.5">
      <c r="A19" s="358">
        <v>13</v>
      </c>
      <c r="B19" s="1" t="s">
        <v>566</v>
      </c>
      <c r="C19" s="1"/>
      <c r="D19" s="111" t="s">
        <v>252</v>
      </c>
      <c r="E19" s="78" t="s">
        <v>141</v>
      </c>
      <c r="F19" s="111" t="s">
        <v>141</v>
      </c>
      <c r="G19" s="145">
        <v>2012</v>
      </c>
      <c r="H19" s="224">
        <v>751069.14</v>
      </c>
      <c r="I19" s="113" t="s">
        <v>263</v>
      </c>
      <c r="J19" s="113" t="s">
        <v>388</v>
      </c>
      <c r="K19" s="111" t="s">
        <v>567</v>
      </c>
      <c r="L19" s="358" t="s">
        <v>568</v>
      </c>
      <c r="M19" s="358" t="s">
        <v>305</v>
      </c>
      <c r="N19" s="358" t="s">
        <v>569</v>
      </c>
      <c r="O19" s="78">
        <v>13</v>
      </c>
      <c r="P19" s="1"/>
      <c r="Q19" s="1"/>
      <c r="R19" s="358" t="s">
        <v>511</v>
      </c>
      <c r="S19" s="358" t="s">
        <v>511</v>
      </c>
      <c r="T19" s="358" t="s">
        <v>191</v>
      </c>
      <c r="U19" s="358" t="s">
        <v>191</v>
      </c>
      <c r="V19" s="358" t="s">
        <v>191</v>
      </c>
      <c r="W19" s="358" t="s">
        <v>511</v>
      </c>
      <c r="X19" s="116">
        <v>180.4</v>
      </c>
      <c r="Y19" s="116">
        <v>2</v>
      </c>
      <c r="Z19" s="116" t="s">
        <v>185</v>
      </c>
      <c r="AA19" s="116" t="s">
        <v>185</v>
      </c>
      <c r="AB19" s="59"/>
      <c r="AC19" s="59"/>
    </row>
    <row r="20" spans="1:29" s="12" customFormat="1">
      <c r="A20" s="358">
        <v>14</v>
      </c>
      <c r="B20" s="1" t="s">
        <v>570</v>
      </c>
      <c r="C20" s="1"/>
      <c r="D20" s="111" t="s">
        <v>252</v>
      </c>
      <c r="E20" s="78" t="s">
        <v>141</v>
      </c>
      <c r="F20" s="111" t="s">
        <v>141</v>
      </c>
      <c r="G20" s="358"/>
      <c r="H20" s="18">
        <v>2249.5</v>
      </c>
      <c r="I20" s="113" t="s">
        <v>263</v>
      </c>
      <c r="J20" s="113" t="s">
        <v>535</v>
      </c>
      <c r="K20" s="358" t="s">
        <v>571</v>
      </c>
      <c r="L20" s="358" t="s">
        <v>163</v>
      </c>
      <c r="M20" s="358" t="s">
        <v>282</v>
      </c>
      <c r="N20" s="358" t="s">
        <v>569</v>
      </c>
      <c r="O20" s="78">
        <v>14</v>
      </c>
      <c r="P20" s="1"/>
      <c r="Q20" s="1"/>
      <c r="R20" s="358" t="s">
        <v>212</v>
      </c>
      <c r="S20" s="358" t="s">
        <v>212</v>
      </c>
      <c r="T20" s="358" t="s">
        <v>511</v>
      </c>
      <c r="U20" s="358" t="s">
        <v>212</v>
      </c>
      <c r="V20" s="358" t="s">
        <v>231</v>
      </c>
      <c r="W20" s="358" t="s">
        <v>511</v>
      </c>
      <c r="X20" s="116"/>
      <c r="Y20" s="116"/>
      <c r="Z20" s="116"/>
      <c r="AA20" s="115"/>
      <c r="AB20" s="59"/>
      <c r="AC20" s="59"/>
    </row>
    <row r="21" spans="1:29" s="12" customFormat="1">
      <c r="A21" s="358">
        <v>15</v>
      </c>
      <c r="B21" s="1" t="s">
        <v>570</v>
      </c>
      <c r="C21" s="1"/>
      <c r="D21" s="111" t="s">
        <v>252</v>
      </c>
      <c r="E21" s="78" t="s">
        <v>141</v>
      </c>
      <c r="F21" s="111" t="s">
        <v>141</v>
      </c>
      <c r="G21" s="358"/>
      <c r="H21" s="18">
        <v>3456.25</v>
      </c>
      <c r="I21" s="113" t="s">
        <v>263</v>
      </c>
      <c r="J21" s="113" t="s">
        <v>535</v>
      </c>
      <c r="K21" s="358" t="s">
        <v>572</v>
      </c>
      <c r="L21" s="358" t="s">
        <v>163</v>
      </c>
      <c r="M21" s="358" t="s">
        <v>282</v>
      </c>
      <c r="N21" s="358" t="s">
        <v>569</v>
      </c>
      <c r="O21" s="78">
        <v>15</v>
      </c>
      <c r="P21" s="1"/>
      <c r="Q21" s="1"/>
      <c r="R21" s="358" t="s">
        <v>212</v>
      </c>
      <c r="S21" s="358" t="s">
        <v>212</v>
      </c>
      <c r="T21" s="358" t="s">
        <v>511</v>
      </c>
      <c r="U21" s="358" t="s">
        <v>212</v>
      </c>
      <c r="V21" s="358" t="s">
        <v>231</v>
      </c>
      <c r="W21" s="358" t="s">
        <v>511</v>
      </c>
      <c r="X21" s="116"/>
      <c r="Y21" s="116"/>
      <c r="Z21" s="116"/>
      <c r="AA21" s="115"/>
      <c r="AB21" s="59"/>
      <c r="AC21" s="59"/>
    </row>
    <row r="22" spans="1:29" s="12" customFormat="1">
      <c r="A22" s="358">
        <v>16</v>
      </c>
      <c r="B22" s="1" t="s">
        <v>570</v>
      </c>
      <c r="C22" s="1"/>
      <c r="D22" s="111" t="s">
        <v>252</v>
      </c>
      <c r="E22" s="78" t="s">
        <v>141</v>
      </c>
      <c r="F22" s="111" t="s">
        <v>141</v>
      </c>
      <c r="G22" s="358"/>
      <c r="H22" s="18">
        <v>4512.1400000000003</v>
      </c>
      <c r="I22" s="113" t="s">
        <v>263</v>
      </c>
      <c r="J22" s="113" t="s">
        <v>535</v>
      </c>
      <c r="K22" s="358" t="s">
        <v>573</v>
      </c>
      <c r="L22" s="358" t="s">
        <v>163</v>
      </c>
      <c r="M22" s="358" t="s">
        <v>282</v>
      </c>
      <c r="N22" s="358" t="s">
        <v>569</v>
      </c>
      <c r="O22" s="78">
        <v>16</v>
      </c>
      <c r="P22" s="1"/>
      <c r="Q22" s="1"/>
      <c r="R22" s="358" t="s">
        <v>212</v>
      </c>
      <c r="S22" s="358" t="s">
        <v>212</v>
      </c>
      <c r="T22" s="358" t="s">
        <v>511</v>
      </c>
      <c r="U22" s="358" t="s">
        <v>212</v>
      </c>
      <c r="V22" s="358" t="s">
        <v>231</v>
      </c>
      <c r="W22" s="358" t="s">
        <v>511</v>
      </c>
      <c r="X22" s="116"/>
      <c r="Y22" s="116"/>
      <c r="Z22" s="116"/>
      <c r="AA22" s="115"/>
      <c r="AB22" s="59"/>
      <c r="AC22" s="59"/>
    </row>
    <row r="23" spans="1:29" s="12" customFormat="1">
      <c r="A23" s="358">
        <v>17</v>
      </c>
      <c r="B23" s="1" t="s">
        <v>570</v>
      </c>
      <c r="C23" s="1"/>
      <c r="D23" s="111" t="s">
        <v>252</v>
      </c>
      <c r="E23" s="78" t="s">
        <v>141</v>
      </c>
      <c r="F23" s="111" t="s">
        <v>141</v>
      </c>
      <c r="G23" s="358"/>
      <c r="H23" s="18">
        <v>18165.5</v>
      </c>
      <c r="I23" s="113" t="s">
        <v>263</v>
      </c>
      <c r="J23" s="113" t="s">
        <v>535</v>
      </c>
      <c r="K23" s="358" t="s">
        <v>574</v>
      </c>
      <c r="L23" s="358" t="s">
        <v>163</v>
      </c>
      <c r="M23" s="358" t="s">
        <v>282</v>
      </c>
      <c r="N23" s="358" t="s">
        <v>575</v>
      </c>
      <c r="O23" s="78">
        <v>17</v>
      </c>
      <c r="P23" s="1"/>
      <c r="Q23" s="1"/>
      <c r="R23" s="358" t="s">
        <v>212</v>
      </c>
      <c r="S23" s="358" t="s">
        <v>511</v>
      </c>
      <c r="T23" s="358" t="s">
        <v>511</v>
      </c>
      <c r="U23" s="358" t="s">
        <v>511</v>
      </c>
      <c r="V23" s="358" t="s">
        <v>231</v>
      </c>
      <c r="W23" s="358" t="s">
        <v>511</v>
      </c>
      <c r="X23" s="116"/>
      <c r="Y23" s="116"/>
      <c r="Z23" s="116"/>
      <c r="AA23" s="115"/>
      <c r="AB23" s="59"/>
      <c r="AC23" s="59"/>
    </row>
    <row r="24" spans="1:29" s="12" customFormat="1">
      <c r="A24" s="358">
        <v>18</v>
      </c>
      <c r="B24" s="1" t="s">
        <v>570</v>
      </c>
      <c r="C24" s="1"/>
      <c r="D24" s="111" t="s">
        <v>252</v>
      </c>
      <c r="E24" s="78" t="s">
        <v>141</v>
      </c>
      <c r="F24" s="111" t="s">
        <v>141</v>
      </c>
      <c r="G24" s="358"/>
      <c r="H24" s="18">
        <v>118411.3</v>
      </c>
      <c r="I24" s="113" t="s">
        <v>263</v>
      </c>
      <c r="J24" s="113" t="s">
        <v>535</v>
      </c>
      <c r="K24" s="358" t="s">
        <v>576</v>
      </c>
      <c r="L24" s="358" t="s">
        <v>163</v>
      </c>
      <c r="M24" s="358" t="s">
        <v>282</v>
      </c>
      <c r="N24" s="358" t="s">
        <v>569</v>
      </c>
      <c r="O24" s="78">
        <v>18</v>
      </c>
      <c r="P24" s="1"/>
      <c r="Q24" s="1"/>
      <c r="R24" s="358" t="s">
        <v>212</v>
      </c>
      <c r="S24" s="358" t="s">
        <v>212</v>
      </c>
      <c r="T24" s="358" t="s">
        <v>511</v>
      </c>
      <c r="U24" s="358" t="s">
        <v>212</v>
      </c>
      <c r="V24" s="358" t="s">
        <v>231</v>
      </c>
      <c r="W24" s="358" t="s">
        <v>511</v>
      </c>
      <c r="X24" s="116"/>
      <c r="Y24" s="116"/>
      <c r="Z24" s="116"/>
      <c r="AA24" s="115"/>
      <c r="AB24" s="59"/>
      <c r="AC24" s="59"/>
    </row>
    <row r="25" spans="1:29" s="12" customFormat="1" ht="26.25" customHeight="1">
      <c r="A25" s="358">
        <v>19</v>
      </c>
      <c r="B25" s="1" t="s">
        <v>570</v>
      </c>
      <c r="C25" s="1"/>
      <c r="D25" s="111" t="s">
        <v>252</v>
      </c>
      <c r="E25" s="78" t="s">
        <v>141</v>
      </c>
      <c r="F25" s="111" t="s">
        <v>141</v>
      </c>
      <c r="G25" s="358"/>
      <c r="H25" s="18">
        <v>10181</v>
      </c>
      <c r="I25" s="113" t="s">
        <v>263</v>
      </c>
      <c r="J25" s="113" t="s">
        <v>535</v>
      </c>
      <c r="K25" s="358" t="s">
        <v>577</v>
      </c>
      <c r="L25" s="358" t="s">
        <v>163</v>
      </c>
      <c r="M25" s="358" t="s">
        <v>282</v>
      </c>
      <c r="N25" s="358" t="s">
        <v>578</v>
      </c>
      <c r="O25" s="78">
        <v>19</v>
      </c>
      <c r="P25" s="1"/>
      <c r="Q25" s="1"/>
      <c r="R25" s="358" t="s">
        <v>212</v>
      </c>
      <c r="S25" s="358" t="s">
        <v>511</v>
      </c>
      <c r="T25" s="358" t="s">
        <v>511</v>
      </c>
      <c r="U25" s="358" t="s">
        <v>511</v>
      </c>
      <c r="V25" s="358" t="s">
        <v>231</v>
      </c>
      <c r="W25" s="358" t="s">
        <v>511</v>
      </c>
      <c r="X25" s="116"/>
      <c r="Y25" s="116"/>
      <c r="Z25" s="116"/>
      <c r="AA25" s="115"/>
      <c r="AB25" s="59"/>
      <c r="AC25" s="59"/>
    </row>
    <row r="26" spans="1:29" s="12" customFormat="1">
      <c r="A26" s="358">
        <v>20</v>
      </c>
      <c r="B26" s="1" t="s">
        <v>570</v>
      </c>
      <c r="C26" s="1"/>
      <c r="D26" s="111" t="s">
        <v>252</v>
      </c>
      <c r="E26" s="78" t="s">
        <v>141</v>
      </c>
      <c r="F26" s="111" t="s">
        <v>141</v>
      </c>
      <c r="G26" s="358">
        <v>1920</v>
      </c>
      <c r="H26" s="18">
        <v>3000</v>
      </c>
      <c r="I26" s="113" t="s">
        <v>263</v>
      </c>
      <c r="J26" s="113" t="s">
        <v>535</v>
      </c>
      <c r="K26" s="358" t="s">
        <v>579</v>
      </c>
      <c r="L26" s="358" t="s">
        <v>163</v>
      </c>
      <c r="M26" s="358" t="s">
        <v>282</v>
      </c>
      <c r="N26" s="358" t="s">
        <v>569</v>
      </c>
      <c r="O26" s="78">
        <v>20</v>
      </c>
      <c r="P26" s="1"/>
      <c r="Q26" s="1"/>
      <c r="R26" s="358" t="s">
        <v>212</v>
      </c>
      <c r="S26" s="358" t="s">
        <v>212</v>
      </c>
      <c r="T26" s="358" t="s">
        <v>511</v>
      </c>
      <c r="U26" s="358" t="s">
        <v>212</v>
      </c>
      <c r="V26" s="358" t="s">
        <v>231</v>
      </c>
      <c r="W26" s="358" t="s">
        <v>511</v>
      </c>
      <c r="X26" s="116"/>
      <c r="Y26" s="116"/>
      <c r="Z26" s="116"/>
      <c r="AA26" s="115"/>
      <c r="AB26" s="59"/>
      <c r="AC26" s="59"/>
    </row>
    <row r="27" spans="1:29" s="12" customFormat="1">
      <c r="A27" s="358">
        <v>21</v>
      </c>
      <c r="B27" s="1" t="s">
        <v>570</v>
      </c>
      <c r="C27" s="1"/>
      <c r="D27" s="111" t="s">
        <v>252</v>
      </c>
      <c r="E27" s="78" t="s">
        <v>141</v>
      </c>
      <c r="F27" s="111" t="s">
        <v>141</v>
      </c>
      <c r="G27" s="358"/>
      <c r="H27" s="18">
        <v>146328.67000000001</v>
      </c>
      <c r="I27" s="113" t="s">
        <v>263</v>
      </c>
      <c r="J27" s="113" t="s">
        <v>535</v>
      </c>
      <c r="K27" s="358" t="s">
        <v>580</v>
      </c>
      <c r="L27" s="358" t="s">
        <v>163</v>
      </c>
      <c r="M27" s="358" t="s">
        <v>282</v>
      </c>
      <c r="N27" s="358" t="s">
        <v>569</v>
      </c>
      <c r="O27" s="78">
        <v>21</v>
      </c>
      <c r="P27" s="1"/>
      <c r="Q27" s="1"/>
      <c r="R27" s="358" t="s">
        <v>212</v>
      </c>
      <c r="S27" s="358" t="s">
        <v>511</v>
      </c>
      <c r="T27" s="358" t="s">
        <v>511</v>
      </c>
      <c r="U27" s="358" t="s">
        <v>511</v>
      </c>
      <c r="V27" s="358" t="s">
        <v>231</v>
      </c>
      <c r="W27" s="358" t="s">
        <v>511</v>
      </c>
      <c r="X27" s="116"/>
      <c r="Y27" s="116"/>
      <c r="Z27" s="116"/>
      <c r="AA27" s="115"/>
      <c r="AB27" s="59"/>
      <c r="AC27" s="59"/>
    </row>
    <row r="28" spans="1:29" s="12" customFormat="1">
      <c r="A28" s="358">
        <v>22</v>
      </c>
      <c r="B28" s="1" t="s">
        <v>570</v>
      </c>
      <c r="C28" s="1"/>
      <c r="D28" s="111" t="s">
        <v>252</v>
      </c>
      <c r="E28" s="78" t="s">
        <v>141</v>
      </c>
      <c r="F28" s="111" t="s">
        <v>141</v>
      </c>
      <c r="G28" s="358"/>
      <c r="H28" s="18">
        <v>121099.84</v>
      </c>
      <c r="I28" s="113" t="s">
        <v>263</v>
      </c>
      <c r="J28" s="113" t="s">
        <v>535</v>
      </c>
      <c r="K28" s="358" t="s">
        <v>317</v>
      </c>
      <c r="L28" s="358" t="s">
        <v>163</v>
      </c>
      <c r="M28" s="358" t="s">
        <v>282</v>
      </c>
      <c r="N28" s="358" t="s">
        <v>569</v>
      </c>
      <c r="O28" s="78">
        <v>22</v>
      </c>
      <c r="P28" s="1"/>
      <c r="Q28" s="1"/>
      <c r="R28" s="358" t="s">
        <v>212</v>
      </c>
      <c r="S28" s="358" t="s">
        <v>511</v>
      </c>
      <c r="T28" s="358" t="s">
        <v>511</v>
      </c>
      <c r="U28" s="358" t="s">
        <v>511</v>
      </c>
      <c r="V28" s="358" t="s">
        <v>231</v>
      </c>
      <c r="W28" s="358" t="s">
        <v>511</v>
      </c>
      <c r="X28" s="116"/>
      <c r="Y28" s="115"/>
      <c r="Z28" s="115"/>
      <c r="AA28" s="115"/>
      <c r="AB28" s="59"/>
      <c r="AC28" s="59"/>
    </row>
    <row r="29" spans="1:29" s="12" customFormat="1">
      <c r="A29" s="358">
        <v>23</v>
      </c>
      <c r="B29" s="1" t="s">
        <v>581</v>
      </c>
      <c r="C29" s="1"/>
      <c r="D29" s="111" t="s">
        <v>252</v>
      </c>
      <c r="E29" s="78" t="s">
        <v>141</v>
      </c>
      <c r="F29" s="111" t="s">
        <v>141</v>
      </c>
      <c r="G29" s="358"/>
      <c r="H29" s="18">
        <v>1083.5</v>
      </c>
      <c r="I29" s="113" t="s">
        <v>263</v>
      </c>
      <c r="J29" s="113" t="s">
        <v>582</v>
      </c>
      <c r="K29" s="358" t="s">
        <v>583</v>
      </c>
      <c r="L29" s="358" t="s">
        <v>163</v>
      </c>
      <c r="M29" s="358" t="s">
        <v>282</v>
      </c>
      <c r="N29" s="358" t="s">
        <v>569</v>
      </c>
      <c r="O29" s="78">
        <v>23</v>
      </c>
      <c r="P29" s="1"/>
      <c r="Q29" s="1"/>
      <c r="R29" s="358" t="s">
        <v>212</v>
      </c>
      <c r="S29" s="358" t="s">
        <v>212</v>
      </c>
      <c r="T29" s="358" t="s">
        <v>231</v>
      </c>
      <c r="U29" s="358" t="s">
        <v>212</v>
      </c>
      <c r="V29" s="358" t="s">
        <v>231</v>
      </c>
      <c r="W29" s="358" t="s">
        <v>231</v>
      </c>
      <c r="X29" s="116"/>
      <c r="Y29" s="115"/>
      <c r="Z29" s="115"/>
      <c r="AA29" s="115"/>
      <c r="AB29" s="59"/>
      <c r="AC29" s="59"/>
    </row>
    <row r="30" spans="1:29" s="12" customFormat="1" ht="25.5">
      <c r="A30" s="358">
        <v>24</v>
      </c>
      <c r="B30" s="1" t="s">
        <v>584</v>
      </c>
      <c r="C30" s="1"/>
      <c r="D30" s="111" t="s">
        <v>252</v>
      </c>
      <c r="E30" s="78" t="s">
        <v>141</v>
      </c>
      <c r="F30" s="111" t="s">
        <v>141</v>
      </c>
      <c r="G30" s="358">
        <v>2011</v>
      </c>
      <c r="H30" s="18">
        <v>421795.86</v>
      </c>
      <c r="I30" s="113" t="s">
        <v>263</v>
      </c>
      <c r="J30" s="113" t="s">
        <v>535</v>
      </c>
      <c r="K30" s="358" t="s">
        <v>585</v>
      </c>
      <c r="L30" s="358" t="s">
        <v>163</v>
      </c>
      <c r="M30" s="358" t="s">
        <v>282</v>
      </c>
      <c r="N30" s="358" t="s">
        <v>578</v>
      </c>
      <c r="O30" s="78">
        <v>24</v>
      </c>
      <c r="P30" s="1"/>
      <c r="Q30" s="1"/>
      <c r="R30" s="358" t="s">
        <v>511</v>
      </c>
      <c r="S30" s="358" t="s">
        <v>511</v>
      </c>
      <c r="T30" s="358" t="s">
        <v>511</v>
      </c>
      <c r="U30" s="358" t="s">
        <v>511</v>
      </c>
      <c r="V30" s="358" t="s">
        <v>231</v>
      </c>
      <c r="W30" s="358" t="s">
        <v>511</v>
      </c>
      <c r="X30" s="116"/>
      <c r="Y30" s="115"/>
      <c r="Z30" s="115"/>
      <c r="AA30" s="115"/>
      <c r="AB30" s="59"/>
      <c r="AC30" s="59"/>
    </row>
    <row r="31" spans="1:29" s="12" customFormat="1">
      <c r="A31" s="358">
        <v>25</v>
      </c>
      <c r="B31" s="1" t="s">
        <v>586</v>
      </c>
      <c r="C31" s="1"/>
      <c r="D31" s="111" t="s">
        <v>252</v>
      </c>
      <c r="E31" s="78" t="s">
        <v>141</v>
      </c>
      <c r="F31" s="111" t="s">
        <v>141</v>
      </c>
      <c r="G31" s="358"/>
      <c r="H31" s="18">
        <v>1753997.75</v>
      </c>
      <c r="I31" s="113" t="s">
        <v>263</v>
      </c>
      <c r="J31" s="218"/>
      <c r="K31" s="358" t="s">
        <v>587</v>
      </c>
      <c r="L31" s="1"/>
      <c r="M31" s="1"/>
      <c r="N31" s="1"/>
      <c r="O31" s="78">
        <v>25</v>
      </c>
      <c r="P31" s="1"/>
      <c r="Q31" s="1"/>
      <c r="R31" s="1"/>
      <c r="S31" s="1"/>
      <c r="T31" s="1"/>
      <c r="U31" s="1"/>
      <c r="V31" s="358" t="s">
        <v>231</v>
      </c>
      <c r="W31" s="1"/>
      <c r="X31" s="116"/>
      <c r="Y31" s="115"/>
      <c r="Z31" s="115"/>
      <c r="AA31" s="115"/>
      <c r="AB31" s="59"/>
      <c r="AC31" s="59"/>
    </row>
    <row r="32" spans="1:29" s="12" customFormat="1">
      <c r="A32" s="358">
        <v>26</v>
      </c>
      <c r="B32" s="1" t="s">
        <v>588</v>
      </c>
      <c r="C32" s="1"/>
      <c r="D32" s="111" t="s">
        <v>252</v>
      </c>
      <c r="E32" s="78" t="s">
        <v>141</v>
      </c>
      <c r="F32" s="111" t="s">
        <v>141</v>
      </c>
      <c r="G32" s="358"/>
      <c r="H32" s="18">
        <v>1341887.06</v>
      </c>
      <c r="I32" s="113" t="s">
        <v>263</v>
      </c>
      <c r="J32" s="218"/>
      <c r="K32" s="358" t="s">
        <v>587</v>
      </c>
      <c r="L32" s="1"/>
      <c r="M32" s="1"/>
      <c r="N32" s="1"/>
      <c r="O32" s="78">
        <v>26</v>
      </c>
      <c r="P32" s="1"/>
      <c r="Q32" s="1"/>
      <c r="R32" s="1"/>
      <c r="S32" s="1"/>
      <c r="T32" s="1"/>
      <c r="U32" s="1"/>
      <c r="V32" s="358" t="s">
        <v>231</v>
      </c>
      <c r="W32" s="1"/>
      <c r="X32" s="116"/>
      <c r="Y32" s="115"/>
      <c r="Z32" s="115"/>
      <c r="AA32" s="115"/>
      <c r="AB32" s="59"/>
      <c r="AC32" s="59"/>
    </row>
    <row r="33" spans="1:29" s="12" customFormat="1">
      <c r="A33" s="358">
        <v>27</v>
      </c>
      <c r="B33" s="1" t="s">
        <v>589</v>
      </c>
      <c r="C33" s="1"/>
      <c r="D33" s="111" t="s">
        <v>252</v>
      </c>
      <c r="E33" s="78" t="s">
        <v>141</v>
      </c>
      <c r="F33" s="111" t="s">
        <v>141</v>
      </c>
      <c r="G33" s="358">
        <v>1973</v>
      </c>
      <c r="H33" s="18">
        <v>283054.71999999997</v>
      </c>
      <c r="I33" s="113" t="s">
        <v>263</v>
      </c>
      <c r="J33" s="218"/>
      <c r="K33" s="358" t="s">
        <v>587</v>
      </c>
      <c r="L33" s="1"/>
      <c r="M33" s="1"/>
      <c r="N33" s="1"/>
      <c r="O33" s="78">
        <v>27</v>
      </c>
      <c r="P33" s="1"/>
      <c r="Q33" s="1"/>
      <c r="R33" s="1"/>
      <c r="S33" s="1"/>
      <c r="T33" s="1"/>
      <c r="U33" s="1"/>
      <c r="V33" s="358" t="s">
        <v>231</v>
      </c>
      <c r="W33" s="1"/>
      <c r="X33" s="116"/>
      <c r="Y33" s="115"/>
      <c r="Z33" s="115"/>
      <c r="AA33" s="115"/>
      <c r="AB33" s="59"/>
      <c r="AC33" s="59"/>
    </row>
    <row r="34" spans="1:29" s="12" customFormat="1">
      <c r="A34" s="358">
        <v>28</v>
      </c>
      <c r="B34" s="1" t="s">
        <v>590</v>
      </c>
      <c r="C34" s="1"/>
      <c r="D34" s="111" t="s">
        <v>252</v>
      </c>
      <c r="E34" s="78" t="s">
        <v>141</v>
      </c>
      <c r="F34" s="111" t="s">
        <v>141</v>
      </c>
      <c r="G34" s="358">
        <v>2002</v>
      </c>
      <c r="H34" s="18">
        <v>216370.57</v>
      </c>
      <c r="I34" s="113" t="s">
        <v>263</v>
      </c>
      <c r="J34" s="218"/>
      <c r="K34" s="358" t="s">
        <v>587</v>
      </c>
      <c r="L34" s="1"/>
      <c r="M34" s="1"/>
      <c r="N34" s="1"/>
      <c r="O34" s="78">
        <v>28</v>
      </c>
      <c r="P34" s="1"/>
      <c r="Q34" s="1"/>
      <c r="R34" s="1"/>
      <c r="S34" s="1"/>
      <c r="T34" s="1"/>
      <c r="U34" s="1"/>
      <c r="V34" s="358" t="s">
        <v>231</v>
      </c>
      <c r="W34" s="1"/>
      <c r="X34" s="116"/>
      <c r="Y34" s="115"/>
      <c r="Z34" s="115"/>
      <c r="AA34" s="115"/>
      <c r="AB34" s="59"/>
      <c r="AC34" s="59"/>
    </row>
    <row r="35" spans="1:29" s="12" customFormat="1">
      <c r="A35" s="358">
        <v>29</v>
      </c>
      <c r="B35" s="1" t="s">
        <v>591</v>
      </c>
      <c r="C35" s="1"/>
      <c r="D35" s="111" t="s">
        <v>252</v>
      </c>
      <c r="E35" s="78" t="s">
        <v>141</v>
      </c>
      <c r="F35" s="111" t="s">
        <v>141</v>
      </c>
      <c r="G35" s="358">
        <v>1970</v>
      </c>
      <c r="H35" s="18">
        <v>28803.62</v>
      </c>
      <c r="I35" s="113" t="s">
        <v>263</v>
      </c>
      <c r="J35" s="218"/>
      <c r="K35" s="358" t="s">
        <v>587</v>
      </c>
      <c r="L35" s="358" t="s">
        <v>187</v>
      </c>
      <c r="M35" s="358"/>
      <c r="N35" s="358" t="s">
        <v>380</v>
      </c>
      <c r="O35" s="78">
        <v>29</v>
      </c>
      <c r="P35" s="1"/>
      <c r="Q35" s="1"/>
      <c r="R35" s="358" t="s">
        <v>212</v>
      </c>
      <c r="S35" s="358" t="s">
        <v>212</v>
      </c>
      <c r="T35" s="358" t="s">
        <v>212</v>
      </c>
      <c r="U35" s="358" t="s">
        <v>212</v>
      </c>
      <c r="V35" s="358" t="s">
        <v>231</v>
      </c>
      <c r="W35" s="1"/>
      <c r="X35" s="116"/>
      <c r="Y35" s="115"/>
      <c r="Z35" s="115"/>
      <c r="AA35" s="115"/>
      <c r="AB35" s="59"/>
      <c r="AC35" s="59"/>
    </row>
    <row r="36" spans="1:29" s="12" customFormat="1" ht="25.5">
      <c r="A36" s="358">
        <v>30</v>
      </c>
      <c r="B36" s="1" t="s">
        <v>592</v>
      </c>
      <c r="C36" s="1"/>
      <c r="D36" s="111" t="s">
        <v>252</v>
      </c>
      <c r="E36" s="78" t="s">
        <v>141</v>
      </c>
      <c r="F36" s="111" t="s">
        <v>141</v>
      </c>
      <c r="G36" s="358">
        <v>1966</v>
      </c>
      <c r="H36" s="18">
        <v>34978.51</v>
      </c>
      <c r="I36" s="113" t="s">
        <v>263</v>
      </c>
      <c r="J36" s="218"/>
      <c r="K36" s="358" t="s">
        <v>587</v>
      </c>
      <c r="L36" s="1"/>
      <c r="M36" s="1"/>
      <c r="N36" s="1"/>
      <c r="O36" s="78">
        <v>30</v>
      </c>
      <c r="P36" s="1"/>
      <c r="Q36" s="1"/>
      <c r="R36" s="1"/>
      <c r="S36" s="1"/>
      <c r="T36" s="1"/>
      <c r="U36" s="1"/>
      <c r="V36" s="358" t="s">
        <v>231</v>
      </c>
      <c r="W36" s="1"/>
      <c r="X36" s="116"/>
      <c r="Y36" s="115"/>
      <c r="Z36" s="115"/>
      <c r="AA36" s="115"/>
      <c r="AB36" s="59"/>
      <c r="AC36" s="59"/>
    </row>
    <row r="37" spans="1:29" s="12" customFormat="1" ht="25.5">
      <c r="A37" s="358">
        <v>31</v>
      </c>
      <c r="B37" s="1" t="s">
        <v>593</v>
      </c>
      <c r="C37" s="1"/>
      <c r="D37" s="111" t="s">
        <v>252</v>
      </c>
      <c r="E37" s="78" t="s">
        <v>141</v>
      </c>
      <c r="F37" s="111" t="s">
        <v>141</v>
      </c>
      <c r="G37" s="358">
        <v>1966</v>
      </c>
      <c r="H37" s="18">
        <v>13909.34</v>
      </c>
      <c r="I37" s="113" t="s">
        <v>263</v>
      </c>
      <c r="J37" s="218"/>
      <c r="K37" s="358" t="s">
        <v>587</v>
      </c>
      <c r="L37" s="1"/>
      <c r="M37" s="1"/>
      <c r="N37" s="1"/>
      <c r="O37" s="78">
        <v>31</v>
      </c>
      <c r="P37" s="1"/>
      <c r="Q37" s="1"/>
      <c r="R37" s="1"/>
      <c r="S37" s="1"/>
      <c r="T37" s="1"/>
      <c r="U37" s="1"/>
      <c r="V37" s="358" t="s">
        <v>231</v>
      </c>
      <c r="W37" s="1"/>
      <c r="X37" s="116"/>
      <c r="Y37" s="115"/>
      <c r="Z37" s="115"/>
      <c r="AA37" s="115"/>
      <c r="AB37" s="59"/>
      <c r="AC37" s="59"/>
    </row>
    <row r="38" spans="1:29" s="12" customFormat="1">
      <c r="A38" s="358">
        <v>32</v>
      </c>
      <c r="B38" s="1" t="s">
        <v>594</v>
      </c>
      <c r="C38" s="1"/>
      <c r="D38" s="111" t="s">
        <v>252</v>
      </c>
      <c r="E38" s="78" t="s">
        <v>141</v>
      </c>
      <c r="F38" s="111" t="s">
        <v>141</v>
      </c>
      <c r="G38" s="358">
        <v>1966</v>
      </c>
      <c r="H38" s="18">
        <v>55347.67</v>
      </c>
      <c r="I38" s="113" t="s">
        <v>263</v>
      </c>
      <c r="J38" s="218"/>
      <c r="K38" s="358" t="s">
        <v>587</v>
      </c>
      <c r="L38" s="1"/>
      <c r="M38" s="1"/>
      <c r="N38" s="1"/>
      <c r="O38" s="78">
        <v>32</v>
      </c>
      <c r="P38" s="1"/>
      <c r="Q38" s="1"/>
      <c r="R38" s="1"/>
      <c r="S38" s="1"/>
      <c r="T38" s="1"/>
      <c r="U38" s="1"/>
      <c r="V38" s="358" t="s">
        <v>231</v>
      </c>
      <c r="W38" s="1"/>
      <c r="X38" s="116"/>
      <c r="Y38" s="115"/>
      <c r="Z38" s="115"/>
      <c r="AA38" s="115"/>
      <c r="AB38" s="59"/>
      <c r="AC38" s="59"/>
    </row>
    <row r="39" spans="1:29" s="12" customFormat="1">
      <c r="A39" s="358">
        <v>33</v>
      </c>
      <c r="B39" s="1" t="s">
        <v>594</v>
      </c>
      <c r="C39" s="1"/>
      <c r="D39" s="111" t="s">
        <v>252</v>
      </c>
      <c r="E39" s="78" t="s">
        <v>141</v>
      </c>
      <c r="F39" s="111" t="s">
        <v>141</v>
      </c>
      <c r="G39" s="358">
        <v>1966</v>
      </c>
      <c r="H39" s="18">
        <v>177074.2</v>
      </c>
      <c r="I39" s="113" t="s">
        <v>263</v>
      </c>
      <c r="J39" s="218"/>
      <c r="K39" s="358" t="s">
        <v>587</v>
      </c>
      <c r="L39" s="1"/>
      <c r="M39" s="1"/>
      <c r="N39" s="1"/>
      <c r="O39" s="78">
        <v>33</v>
      </c>
      <c r="P39" s="1"/>
      <c r="Q39" s="1"/>
      <c r="R39" s="1"/>
      <c r="S39" s="1"/>
      <c r="T39" s="1"/>
      <c r="U39" s="1"/>
      <c r="V39" s="358" t="s">
        <v>231</v>
      </c>
      <c r="W39" s="1"/>
      <c r="X39" s="116"/>
      <c r="Y39" s="115"/>
      <c r="Z39" s="115"/>
      <c r="AA39" s="115"/>
      <c r="AB39" s="59"/>
      <c r="AC39" s="59"/>
    </row>
    <row r="40" spans="1:29" s="12" customFormat="1" ht="24.75" customHeight="1">
      <c r="A40" s="358">
        <v>34</v>
      </c>
      <c r="B40" s="1" t="s">
        <v>595</v>
      </c>
      <c r="C40" s="1"/>
      <c r="D40" s="111" t="s">
        <v>252</v>
      </c>
      <c r="E40" s="78" t="s">
        <v>141</v>
      </c>
      <c r="F40" s="111" t="s">
        <v>141</v>
      </c>
      <c r="G40" s="358">
        <v>1970</v>
      </c>
      <c r="H40" s="18">
        <v>525596.48</v>
      </c>
      <c r="I40" s="113" t="s">
        <v>263</v>
      </c>
      <c r="J40" s="218"/>
      <c r="K40" s="358" t="s">
        <v>587</v>
      </c>
      <c r="L40" s="1"/>
      <c r="M40" s="1"/>
      <c r="N40" s="1"/>
      <c r="O40" s="78">
        <v>34</v>
      </c>
      <c r="P40" s="1"/>
      <c r="Q40" s="1"/>
      <c r="R40" s="1"/>
      <c r="S40" s="1"/>
      <c r="T40" s="1"/>
      <c r="U40" s="1"/>
      <c r="V40" s="358" t="s">
        <v>231</v>
      </c>
      <c r="W40" s="1"/>
      <c r="X40" s="116"/>
      <c r="Y40" s="115"/>
      <c r="Z40" s="115"/>
      <c r="AA40" s="115"/>
      <c r="AB40" s="59"/>
      <c r="AC40" s="59"/>
    </row>
    <row r="41" spans="1:29" s="12" customFormat="1" ht="25.5">
      <c r="A41" s="358">
        <v>35</v>
      </c>
      <c r="B41" s="1" t="s">
        <v>596</v>
      </c>
      <c r="C41" s="1"/>
      <c r="D41" s="111" t="s">
        <v>252</v>
      </c>
      <c r="E41" s="78" t="s">
        <v>141</v>
      </c>
      <c r="F41" s="111" t="s">
        <v>141</v>
      </c>
      <c r="G41" s="358"/>
      <c r="H41" s="18">
        <v>153742</v>
      </c>
      <c r="I41" s="113" t="s">
        <v>263</v>
      </c>
      <c r="J41" s="218"/>
      <c r="K41" s="358" t="s">
        <v>597</v>
      </c>
      <c r="L41" s="1"/>
      <c r="M41" s="1"/>
      <c r="N41" s="1"/>
      <c r="O41" s="78">
        <v>35</v>
      </c>
      <c r="P41" s="1"/>
      <c r="Q41" s="1"/>
      <c r="R41" s="115"/>
      <c r="S41" s="115"/>
      <c r="T41" s="115"/>
      <c r="U41" s="115"/>
      <c r="V41" s="358" t="s">
        <v>231</v>
      </c>
      <c r="W41" s="115"/>
      <c r="X41" s="116"/>
      <c r="Y41" s="115"/>
      <c r="Z41" s="115"/>
      <c r="AA41" s="115"/>
      <c r="AB41" s="59"/>
      <c r="AC41" s="59"/>
    </row>
    <row r="42" spans="1:29" s="12" customFormat="1">
      <c r="A42" s="358">
        <v>36</v>
      </c>
      <c r="B42" s="1" t="s">
        <v>598</v>
      </c>
      <c r="C42" s="1"/>
      <c r="D42" s="111" t="s">
        <v>252</v>
      </c>
      <c r="E42" s="78" t="s">
        <v>141</v>
      </c>
      <c r="F42" s="111" t="s">
        <v>141</v>
      </c>
      <c r="G42" s="358">
        <v>2001</v>
      </c>
      <c r="H42" s="18">
        <v>124261.32</v>
      </c>
      <c r="I42" s="113" t="s">
        <v>263</v>
      </c>
      <c r="J42" s="218"/>
      <c r="K42" s="358" t="s">
        <v>599</v>
      </c>
      <c r="L42" s="1"/>
      <c r="M42" s="1"/>
      <c r="N42" s="1"/>
      <c r="O42" s="78">
        <v>36</v>
      </c>
      <c r="P42" s="1"/>
      <c r="Q42" s="1"/>
      <c r="R42" s="115"/>
      <c r="S42" s="115"/>
      <c r="T42" s="115"/>
      <c r="U42" s="115"/>
      <c r="V42" s="358" t="s">
        <v>231</v>
      </c>
      <c r="W42" s="115"/>
      <c r="X42" s="116"/>
      <c r="Y42" s="115"/>
      <c r="Z42" s="115"/>
      <c r="AA42" s="115"/>
      <c r="AB42" s="59"/>
      <c r="AC42" s="59"/>
    </row>
    <row r="43" spans="1:29" s="12" customFormat="1">
      <c r="A43" s="358">
        <v>37</v>
      </c>
      <c r="B43" s="1" t="s">
        <v>600</v>
      </c>
      <c r="C43" s="1"/>
      <c r="D43" s="111" t="s">
        <v>252</v>
      </c>
      <c r="E43" s="78" t="s">
        <v>141</v>
      </c>
      <c r="F43" s="111" t="s">
        <v>141</v>
      </c>
      <c r="G43" s="358">
        <v>2002</v>
      </c>
      <c r="H43" s="18">
        <v>246855.39</v>
      </c>
      <c r="I43" s="113" t="s">
        <v>263</v>
      </c>
      <c r="J43" s="218"/>
      <c r="K43" s="358" t="s">
        <v>601</v>
      </c>
      <c r="L43" s="1"/>
      <c r="M43" s="1"/>
      <c r="N43" s="1"/>
      <c r="O43" s="78">
        <v>37</v>
      </c>
      <c r="P43" s="1"/>
      <c r="Q43" s="1"/>
      <c r="R43" s="115"/>
      <c r="S43" s="115"/>
      <c r="T43" s="115"/>
      <c r="U43" s="115"/>
      <c r="V43" s="358" t="s">
        <v>231</v>
      </c>
      <c r="W43" s="115"/>
      <c r="X43" s="116"/>
      <c r="Y43" s="115"/>
      <c r="Z43" s="115"/>
      <c r="AA43" s="115"/>
      <c r="AB43" s="59"/>
      <c r="AC43" s="59"/>
    </row>
    <row r="44" spans="1:29" s="12" customFormat="1" ht="25.5">
      <c r="A44" s="358">
        <v>38</v>
      </c>
      <c r="B44" s="1" t="s">
        <v>602</v>
      </c>
      <c r="C44" s="1"/>
      <c r="D44" s="111" t="s">
        <v>252</v>
      </c>
      <c r="E44" s="78" t="s">
        <v>141</v>
      </c>
      <c r="F44" s="111" t="s">
        <v>141</v>
      </c>
      <c r="G44" s="358">
        <v>2012</v>
      </c>
      <c r="H44" s="18">
        <v>259396.82</v>
      </c>
      <c r="I44" s="113" t="s">
        <v>263</v>
      </c>
      <c r="J44" s="218"/>
      <c r="K44" s="358" t="s">
        <v>603</v>
      </c>
      <c r="L44" s="1"/>
      <c r="M44" s="1"/>
      <c r="N44" s="1"/>
      <c r="O44" s="78">
        <v>38</v>
      </c>
      <c r="P44" s="1"/>
      <c r="Q44" s="1"/>
      <c r="R44" s="115"/>
      <c r="S44" s="115"/>
      <c r="T44" s="115"/>
      <c r="U44" s="115"/>
      <c r="V44" s="358" t="s">
        <v>231</v>
      </c>
      <c r="W44" s="115"/>
      <c r="X44" s="116"/>
      <c r="Y44" s="115"/>
      <c r="Z44" s="115"/>
      <c r="AA44" s="115"/>
      <c r="AB44" s="59"/>
      <c r="AC44" s="59"/>
    </row>
    <row r="45" spans="1:29" s="12" customFormat="1">
      <c r="A45" s="358">
        <v>39</v>
      </c>
      <c r="B45" s="1" t="s">
        <v>604</v>
      </c>
      <c r="C45" s="1"/>
      <c r="D45" s="111" t="s">
        <v>252</v>
      </c>
      <c r="E45" s="78" t="s">
        <v>141</v>
      </c>
      <c r="F45" s="111" t="s">
        <v>141</v>
      </c>
      <c r="G45" s="358">
        <v>1998</v>
      </c>
      <c r="H45" s="18">
        <v>485087</v>
      </c>
      <c r="I45" s="113" t="s">
        <v>263</v>
      </c>
      <c r="J45" s="218"/>
      <c r="K45" s="358" t="s">
        <v>605</v>
      </c>
      <c r="L45" s="1"/>
      <c r="M45" s="1"/>
      <c r="N45" s="1"/>
      <c r="O45" s="78">
        <v>39</v>
      </c>
      <c r="P45" s="1"/>
      <c r="Q45" s="1"/>
      <c r="R45" s="115"/>
      <c r="S45" s="115"/>
      <c r="T45" s="115"/>
      <c r="U45" s="115"/>
      <c r="V45" s="358" t="s">
        <v>231</v>
      </c>
      <c r="W45" s="115"/>
      <c r="X45" s="116"/>
      <c r="Y45" s="115"/>
      <c r="Z45" s="115"/>
      <c r="AA45" s="115"/>
      <c r="AB45" s="59"/>
      <c r="AC45" s="59"/>
    </row>
    <row r="46" spans="1:29" s="12" customFormat="1">
      <c r="A46" s="358">
        <v>40</v>
      </c>
      <c r="B46" s="1" t="s">
        <v>606</v>
      </c>
      <c r="C46" s="1"/>
      <c r="D46" s="111" t="s">
        <v>252</v>
      </c>
      <c r="E46" s="78" t="s">
        <v>141</v>
      </c>
      <c r="F46" s="111" t="s">
        <v>141</v>
      </c>
      <c r="G46" s="358">
        <v>1983</v>
      </c>
      <c r="H46" s="18">
        <v>44005.81</v>
      </c>
      <c r="I46" s="113" t="s">
        <v>263</v>
      </c>
      <c r="J46" s="218"/>
      <c r="K46" s="358" t="s">
        <v>607</v>
      </c>
      <c r="L46" s="1"/>
      <c r="M46" s="1"/>
      <c r="N46" s="1"/>
      <c r="O46" s="78">
        <v>40</v>
      </c>
      <c r="P46" s="1"/>
      <c r="Q46" s="1"/>
      <c r="R46" s="115"/>
      <c r="S46" s="115"/>
      <c r="T46" s="115"/>
      <c r="U46" s="115"/>
      <c r="V46" s="358" t="s">
        <v>231</v>
      </c>
      <c r="W46" s="115"/>
      <c r="X46" s="116"/>
      <c r="Y46" s="115"/>
      <c r="Z46" s="115"/>
      <c r="AA46" s="115"/>
      <c r="AB46" s="59"/>
      <c r="AC46" s="59"/>
    </row>
    <row r="47" spans="1:29" s="12" customFormat="1">
      <c r="A47" s="358">
        <v>41</v>
      </c>
      <c r="B47" s="1" t="s">
        <v>608</v>
      </c>
      <c r="C47" s="1"/>
      <c r="D47" s="111" t="s">
        <v>252</v>
      </c>
      <c r="E47" s="78" t="s">
        <v>141</v>
      </c>
      <c r="F47" s="111" t="s">
        <v>141</v>
      </c>
      <c r="G47" s="358"/>
      <c r="H47" s="18">
        <v>85377.600000000006</v>
      </c>
      <c r="I47" s="113" t="s">
        <v>263</v>
      </c>
      <c r="J47" s="218"/>
      <c r="K47" s="358" t="s">
        <v>609</v>
      </c>
      <c r="L47" s="1"/>
      <c r="M47" s="1"/>
      <c r="N47" s="1"/>
      <c r="O47" s="78">
        <v>41</v>
      </c>
      <c r="P47" s="1"/>
      <c r="Q47" s="1"/>
      <c r="R47" s="115"/>
      <c r="S47" s="115"/>
      <c r="T47" s="115"/>
      <c r="U47" s="115"/>
      <c r="V47" s="358" t="s">
        <v>231</v>
      </c>
      <c r="W47" s="115"/>
      <c r="X47" s="116"/>
      <c r="Y47" s="115"/>
      <c r="Z47" s="115"/>
      <c r="AA47" s="115"/>
      <c r="AB47" s="59"/>
      <c r="AC47" s="59"/>
    </row>
    <row r="48" spans="1:29" s="12" customFormat="1">
      <c r="A48" s="358">
        <v>42</v>
      </c>
      <c r="B48" s="1" t="s">
        <v>610</v>
      </c>
      <c r="C48" s="1"/>
      <c r="D48" s="111" t="s">
        <v>252</v>
      </c>
      <c r="E48" s="78" t="s">
        <v>141</v>
      </c>
      <c r="F48" s="111" t="s">
        <v>141</v>
      </c>
      <c r="G48" s="358">
        <v>2003</v>
      </c>
      <c r="H48" s="18">
        <v>354813.24</v>
      </c>
      <c r="I48" s="113" t="s">
        <v>263</v>
      </c>
      <c r="J48" s="218"/>
      <c r="K48" s="358" t="s">
        <v>607</v>
      </c>
      <c r="L48" s="1"/>
      <c r="M48" s="1"/>
      <c r="N48" s="1"/>
      <c r="O48" s="78">
        <v>42</v>
      </c>
      <c r="P48" s="1"/>
      <c r="Q48" s="1"/>
      <c r="R48" s="115"/>
      <c r="S48" s="115"/>
      <c r="T48" s="115"/>
      <c r="U48" s="115"/>
      <c r="V48" s="358" t="s">
        <v>231</v>
      </c>
      <c r="W48" s="115"/>
      <c r="X48" s="116"/>
      <c r="Y48" s="115"/>
      <c r="Z48" s="115"/>
      <c r="AA48" s="115"/>
      <c r="AB48" s="59"/>
      <c r="AC48" s="59"/>
    </row>
    <row r="49" spans="1:29" s="12" customFormat="1" ht="25.5">
      <c r="A49" s="358">
        <v>43</v>
      </c>
      <c r="B49" s="1" t="s">
        <v>611</v>
      </c>
      <c r="C49" s="1"/>
      <c r="D49" s="111" t="s">
        <v>252</v>
      </c>
      <c r="E49" s="78" t="s">
        <v>141</v>
      </c>
      <c r="F49" s="111" t="s">
        <v>141</v>
      </c>
      <c r="G49" s="358">
        <v>2006</v>
      </c>
      <c r="H49" s="18">
        <v>193791.47</v>
      </c>
      <c r="I49" s="113" t="s">
        <v>263</v>
      </c>
      <c r="J49" s="218"/>
      <c r="K49" s="358" t="s">
        <v>612</v>
      </c>
      <c r="L49" s="1"/>
      <c r="M49" s="1"/>
      <c r="N49" s="1"/>
      <c r="O49" s="78">
        <v>43</v>
      </c>
      <c r="P49" s="1"/>
      <c r="Q49" s="1"/>
      <c r="R49" s="115"/>
      <c r="S49" s="115"/>
      <c r="T49" s="358" t="s">
        <v>511</v>
      </c>
      <c r="U49" s="115"/>
      <c r="V49" s="358" t="s">
        <v>231</v>
      </c>
      <c r="W49" s="115"/>
      <c r="X49" s="116"/>
      <c r="Y49" s="115"/>
      <c r="Z49" s="115"/>
      <c r="AA49" s="115"/>
      <c r="AB49" s="59"/>
      <c r="AC49" s="59"/>
    </row>
    <row r="50" spans="1:29" s="12" customFormat="1" ht="25.5">
      <c r="A50" s="358">
        <v>44</v>
      </c>
      <c r="B50" s="1" t="s">
        <v>613</v>
      </c>
      <c r="C50" s="1"/>
      <c r="D50" s="111" t="s">
        <v>252</v>
      </c>
      <c r="E50" s="78" t="s">
        <v>141</v>
      </c>
      <c r="F50" s="111" t="s">
        <v>141</v>
      </c>
      <c r="G50" s="358">
        <v>2001</v>
      </c>
      <c r="H50" s="255">
        <v>18397.47</v>
      </c>
      <c r="I50" s="113" t="s">
        <v>263</v>
      </c>
      <c r="J50" s="218"/>
      <c r="K50" s="358" t="s">
        <v>587</v>
      </c>
      <c r="L50" s="1"/>
      <c r="M50" s="1"/>
      <c r="N50" s="1"/>
      <c r="O50" s="78">
        <v>44</v>
      </c>
      <c r="P50" s="1"/>
      <c r="Q50" s="1"/>
      <c r="R50" s="115"/>
      <c r="S50" s="115"/>
      <c r="T50" s="358" t="s">
        <v>511</v>
      </c>
      <c r="U50" s="115"/>
      <c r="V50" s="358" t="s">
        <v>231</v>
      </c>
      <c r="W50" s="115"/>
      <c r="X50" s="116"/>
      <c r="Y50" s="115"/>
      <c r="Z50" s="115"/>
      <c r="AA50" s="115"/>
      <c r="AB50" s="59"/>
      <c r="AC50" s="59"/>
    </row>
    <row r="51" spans="1:29" s="12" customFormat="1" ht="33.75" customHeight="1">
      <c r="A51" s="358">
        <v>45</v>
      </c>
      <c r="B51" s="1" t="s">
        <v>614</v>
      </c>
      <c r="C51" s="1"/>
      <c r="D51" s="111" t="s">
        <v>252</v>
      </c>
      <c r="E51" s="78" t="s">
        <v>141</v>
      </c>
      <c r="F51" s="111" t="s">
        <v>141</v>
      </c>
      <c r="G51" s="358">
        <v>2001</v>
      </c>
      <c r="H51" s="255">
        <v>7316.7</v>
      </c>
      <c r="I51" s="113" t="s">
        <v>263</v>
      </c>
      <c r="J51" s="218"/>
      <c r="K51" s="358" t="s">
        <v>587</v>
      </c>
      <c r="L51" s="1"/>
      <c r="M51" s="1"/>
      <c r="N51" s="1"/>
      <c r="O51" s="78">
        <v>45</v>
      </c>
      <c r="P51" s="1"/>
      <c r="Q51" s="1"/>
      <c r="R51" s="115"/>
      <c r="S51" s="115"/>
      <c r="T51" s="358" t="s">
        <v>511</v>
      </c>
      <c r="U51" s="115"/>
      <c r="V51" s="358" t="s">
        <v>231</v>
      </c>
      <c r="W51" s="115"/>
      <c r="X51" s="116"/>
      <c r="Y51" s="115"/>
      <c r="Z51" s="115"/>
      <c r="AA51" s="115"/>
      <c r="AB51" s="59"/>
      <c r="AC51" s="59"/>
    </row>
    <row r="52" spans="1:29" s="12" customFormat="1" ht="33.75" customHeight="1">
      <c r="A52" s="358">
        <v>46</v>
      </c>
      <c r="B52" s="1" t="s">
        <v>615</v>
      </c>
      <c r="C52" s="1"/>
      <c r="D52" s="111" t="s">
        <v>252</v>
      </c>
      <c r="E52" s="78" t="s">
        <v>141</v>
      </c>
      <c r="F52" s="111" t="s">
        <v>141</v>
      </c>
      <c r="G52" s="358">
        <v>2012</v>
      </c>
      <c r="H52" s="255">
        <v>254836.97</v>
      </c>
      <c r="I52" s="113" t="s">
        <v>263</v>
      </c>
      <c r="J52" s="218"/>
      <c r="K52" s="358" t="s">
        <v>616</v>
      </c>
      <c r="L52" s="1"/>
      <c r="M52" s="1"/>
      <c r="N52" s="1"/>
      <c r="O52" s="78">
        <v>46</v>
      </c>
      <c r="P52" s="1"/>
      <c r="Q52" s="1"/>
      <c r="R52" s="115"/>
      <c r="S52" s="115"/>
      <c r="T52" s="358" t="s">
        <v>511</v>
      </c>
      <c r="U52" s="115"/>
      <c r="V52" s="358" t="s">
        <v>231</v>
      </c>
      <c r="W52" s="115"/>
      <c r="X52" s="116"/>
      <c r="Y52" s="115"/>
      <c r="Z52" s="115"/>
      <c r="AA52" s="115"/>
      <c r="AB52" s="59"/>
      <c r="AC52" s="59"/>
    </row>
    <row r="53" spans="1:29" s="12" customFormat="1" ht="33.75" customHeight="1">
      <c r="A53" s="358">
        <v>47</v>
      </c>
      <c r="B53" s="1" t="s">
        <v>617</v>
      </c>
      <c r="C53" s="1"/>
      <c r="D53" s="111" t="s">
        <v>252</v>
      </c>
      <c r="E53" s="78" t="s">
        <v>141</v>
      </c>
      <c r="F53" s="111" t="s">
        <v>141</v>
      </c>
      <c r="G53" s="358">
        <v>2012</v>
      </c>
      <c r="H53" s="255">
        <v>1396607.03</v>
      </c>
      <c r="I53" s="113" t="s">
        <v>263</v>
      </c>
      <c r="J53" s="218"/>
      <c r="K53" s="358" t="s">
        <v>618</v>
      </c>
      <c r="L53" s="1"/>
      <c r="M53" s="1"/>
      <c r="N53" s="1"/>
      <c r="O53" s="78">
        <v>47</v>
      </c>
      <c r="P53" s="1"/>
      <c r="Q53" s="1"/>
      <c r="R53" s="115"/>
      <c r="S53" s="115"/>
      <c r="T53" s="358" t="s">
        <v>511</v>
      </c>
      <c r="U53" s="115"/>
      <c r="V53" s="358" t="s">
        <v>231</v>
      </c>
      <c r="W53" s="115"/>
      <c r="X53" s="116"/>
      <c r="Y53" s="115"/>
      <c r="Z53" s="115"/>
      <c r="AA53" s="115"/>
      <c r="AB53" s="59"/>
      <c r="AC53" s="59"/>
    </row>
    <row r="54" spans="1:29" s="12" customFormat="1" ht="33.75" customHeight="1">
      <c r="A54" s="358">
        <v>48</v>
      </c>
      <c r="B54" s="1" t="s">
        <v>619</v>
      </c>
      <c r="C54" s="1"/>
      <c r="D54" s="111" t="s">
        <v>252</v>
      </c>
      <c r="E54" s="78" t="s">
        <v>141</v>
      </c>
      <c r="F54" s="111" t="s">
        <v>141</v>
      </c>
      <c r="G54" s="358">
        <v>2004</v>
      </c>
      <c r="H54" s="255">
        <v>164780.79</v>
      </c>
      <c r="I54" s="113" t="s">
        <v>263</v>
      </c>
      <c r="J54" s="218"/>
      <c r="K54" s="358" t="s">
        <v>620</v>
      </c>
      <c r="L54" s="1"/>
      <c r="M54" s="1"/>
      <c r="N54" s="1"/>
      <c r="O54" s="78">
        <v>48</v>
      </c>
      <c r="P54" s="1"/>
      <c r="Q54" s="1"/>
      <c r="R54" s="115"/>
      <c r="S54" s="115"/>
      <c r="T54" s="358" t="s">
        <v>511</v>
      </c>
      <c r="U54" s="115"/>
      <c r="V54" s="358" t="s">
        <v>231</v>
      </c>
      <c r="W54" s="115"/>
      <c r="X54" s="116"/>
      <c r="Y54" s="115"/>
      <c r="Z54" s="115"/>
      <c r="AA54" s="115"/>
      <c r="AB54" s="59"/>
      <c r="AC54" s="59"/>
    </row>
    <row r="55" spans="1:29" s="12" customFormat="1" ht="33.75" customHeight="1">
      <c r="A55" s="358">
        <v>49</v>
      </c>
      <c r="B55" s="1" t="s">
        <v>621</v>
      </c>
      <c r="C55" s="1"/>
      <c r="D55" s="111" t="s">
        <v>252</v>
      </c>
      <c r="E55" s="78" t="s">
        <v>141</v>
      </c>
      <c r="F55" s="111" t="s">
        <v>141</v>
      </c>
      <c r="G55" s="358">
        <v>2012</v>
      </c>
      <c r="H55" s="255">
        <v>1314763.48</v>
      </c>
      <c r="I55" s="113" t="s">
        <v>263</v>
      </c>
      <c r="J55" s="218"/>
      <c r="K55" s="358" t="s">
        <v>622</v>
      </c>
      <c r="L55" s="1"/>
      <c r="M55" s="1"/>
      <c r="N55" s="1"/>
      <c r="O55" s="78">
        <v>49</v>
      </c>
      <c r="P55" s="1"/>
      <c r="Q55" s="1"/>
      <c r="R55" s="115"/>
      <c r="S55" s="115"/>
      <c r="T55" s="358" t="s">
        <v>511</v>
      </c>
      <c r="U55" s="115"/>
      <c r="V55" s="358" t="s">
        <v>231</v>
      </c>
      <c r="W55" s="115"/>
      <c r="X55" s="116"/>
      <c r="Y55" s="115"/>
      <c r="Z55" s="115"/>
      <c r="AA55" s="115"/>
      <c r="AB55" s="59"/>
      <c r="AC55" s="59"/>
    </row>
    <row r="56" spans="1:29" s="12" customFormat="1" ht="25.5">
      <c r="A56" s="358">
        <v>50</v>
      </c>
      <c r="B56" s="1" t="s">
        <v>623</v>
      </c>
      <c r="C56" s="1"/>
      <c r="D56" s="111" t="s">
        <v>252</v>
      </c>
      <c r="E56" s="78" t="s">
        <v>141</v>
      </c>
      <c r="F56" s="111" t="s">
        <v>141</v>
      </c>
      <c r="G56" s="358">
        <v>2014</v>
      </c>
      <c r="H56" s="255">
        <v>1499724.1</v>
      </c>
      <c r="I56" s="113" t="s">
        <v>263</v>
      </c>
      <c r="J56" s="218"/>
      <c r="K56" s="358" t="s">
        <v>587</v>
      </c>
      <c r="L56" s="1"/>
      <c r="M56" s="1"/>
      <c r="N56" s="1"/>
      <c r="O56" s="358">
        <v>50</v>
      </c>
      <c r="P56" s="1"/>
      <c r="Q56" s="1"/>
      <c r="R56" s="115"/>
      <c r="S56" s="115"/>
      <c r="T56" s="358" t="s">
        <v>511</v>
      </c>
      <c r="U56" s="115"/>
      <c r="V56" s="358" t="s">
        <v>231</v>
      </c>
      <c r="W56" s="115"/>
      <c r="X56" s="116"/>
      <c r="Y56" s="115"/>
      <c r="Z56" s="115"/>
      <c r="AA56" s="115"/>
      <c r="AB56" s="59"/>
      <c r="AC56" s="59"/>
    </row>
    <row r="57" spans="1:29" s="12" customFormat="1" ht="21.75" customHeight="1">
      <c r="A57" s="423" t="s">
        <v>145</v>
      </c>
      <c r="B57" s="424"/>
      <c r="C57" s="424"/>
      <c r="D57" s="424"/>
      <c r="E57" s="424"/>
      <c r="F57" s="424"/>
      <c r="G57" s="424"/>
      <c r="H57" s="238">
        <f>SUM(H7:H56)</f>
        <v>16006067.85</v>
      </c>
      <c r="I57" s="163"/>
      <c r="J57" s="93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7"/>
      <c r="Y57" s="257"/>
      <c r="Z57" s="257"/>
      <c r="AA57" s="258"/>
      <c r="AB57" s="65"/>
      <c r="AC57" s="59"/>
    </row>
    <row r="58" spans="1:29" s="108" customFormat="1" ht="19.5" customHeight="1">
      <c r="A58" s="429" t="s">
        <v>132</v>
      </c>
      <c r="B58" s="430"/>
      <c r="C58" s="430"/>
      <c r="D58" s="430"/>
      <c r="E58" s="430"/>
      <c r="F58" s="430"/>
      <c r="G58" s="430"/>
      <c r="H58" s="430"/>
      <c r="I58" s="162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254"/>
    </row>
    <row r="59" spans="1:29" s="12" customFormat="1" ht="20.25" customHeight="1">
      <c r="A59" s="259">
        <v>1</v>
      </c>
      <c r="B59" s="73" t="s">
        <v>158</v>
      </c>
      <c r="C59" s="232" t="s">
        <v>159</v>
      </c>
      <c r="D59" s="72" t="s">
        <v>252</v>
      </c>
      <c r="E59" s="232"/>
      <c r="F59" s="232"/>
      <c r="G59" s="231">
        <v>2006</v>
      </c>
      <c r="H59" s="425">
        <v>10102624.960000001</v>
      </c>
      <c r="I59" s="440" t="s">
        <v>263</v>
      </c>
      <c r="J59" s="72" t="s">
        <v>161</v>
      </c>
      <c r="K59" s="72" t="s">
        <v>162</v>
      </c>
      <c r="L59" s="72" t="s">
        <v>163</v>
      </c>
      <c r="M59" s="72" t="s">
        <v>164</v>
      </c>
      <c r="N59" s="72" t="s">
        <v>165</v>
      </c>
      <c r="O59" s="232">
        <v>1</v>
      </c>
      <c r="P59" s="232"/>
      <c r="Q59" s="232"/>
      <c r="R59" s="358" t="s">
        <v>498</v>
      </c>
      <c r="S59" s="358" t="s">
        <v>498</v>
      </c>
      <c r="T59" s="358" t="s">
        <v>498</v>
      </c>
      <c r="U59" s="358" t="s">
        <v>498</v>
      </c>
      <c r="V59" s="358" t="s">
        <v>498</v>
      </c>
      <c r="W59" s="233"/>
      <c r="X59" s="260">
        <v>1653</v>
      </c>
      <c r="Y59" s="261"/>
      <c r="Z59" s="261"/>
      <c r="AA59" s="262"/>
      <c r="AB59" s="65"/>
      <c r="AC59" s="59"/>
    </row>
    <row r="60" spans="1:29" s="12" customFormat="1" ht="25.5">
      <c r="A60" s="263">
        <v>2</v>
      </c>
      <c r="B60" s="73" t="s">
        <v>166</v>
      </c>
      <c r="C60" s="72" t="s">
        <v>159</v>
      </c>
      <c r="D60" s="72" t="s">
        <v>252</v>
      </c>
      <c r="E60" s="72"/>
      <c r="F60" s="72"/>
      <c r="G60" s="231">
        <v>2006</v>
      </c>
      <c r="H60" s="425"/>
      <c r="I60" s="441"/>
      <c r="J60" s="72" t="s">
        <v>167</v>
      </c>
      <c r="K60" s="72" t="s">
        <v>162</v>
      </c>
      <c r="L60" s="72" t="s">
        <v>163</v>
      </c>
      <c r="M60" s="72" t="s">
        <v>168</v>
      </c>
      <c r="N60" s="72" t="s">
        <v>169</v>
      </c>
      <c r="O60" s="72">
        <v>2</v>
      </c>
      <c r="P60" s="72"/>
      <c r="Q60" s="72"/>
      <c r="R60" s="358" t="s">
        <v>498</v>
      </c>
      <c r="S60" s="358" t="s">
        <v>498</v>
      </c>
      <c r="T60" s="358" t="s">
        <v>498</v>
      </c>
      <c r="U60" s="358" t="s">
        <v>498</v>
      </c>
      <c r="V60" s="358" t="s">
        <v>498</v>
      </c>
      <c r="W60" s="233"/>
      <c r="X60" s="260">
        <v>751</v>
      </c>
      <c r="Y60" s="233"/>
      <c r="Z60" s="233"/>
      <c r="AA60" s="264"/>
      <c r="AB60" s="65"/>
      <c r="AC60" s="59"/>
    </row>
    <row r="61" spans="1:29" s="12" customFormat="1" ht="25.5">
      <c r="A61" s="263">
        <v>3</v>
      </c>
      <c r="B61" s="73" t="s">
        <v>170</v>
      </c>
      <c r="C61" s="72" t="s">
        <v>171</v>
      </c>
      <c r="D61" s="72" t="s">
        <v>252</v>
      </c>
      <c r="E61" s="72"/>
      <c r="F61" s="72"/>
      <c r="G61" s="231">
        <v>2006</v>
      </c>
      <c r="H61" s="425"/>
      <c r="I61" s="441"/>
      <c r="J61" s="72" t="s">
        <v>161</v>
      </c>
      <c r="K61" s="72" t="s">
        <v>162</v>
      </c>
      <c r="L61" s="72" t="s">
        <v>163</v>
      </c>
      <c r="M61" s="72" t="s">
        <v>164</v>
      </c>
      <c r="N61" s="72" t="s">
        <v>172</v>
      </c>
      <c r="O61" s="72">
        <v>3</v>
      </c>
      <c r="P61" s="72"/>
      <c r="Q61" s="72"/>
      <c r="R61" s="358" t="s">
        <v>498</v>
      </c>
      <c r="S61" s="358" t="s">
        <v>498</v>
      </c>
      <c r="T61" s="358" t="s">
        <v>498</v>
      </c>
      <c r="U61" s="358" t="s">
        <v>498</v>
      </c>
      <c r="V61" s="358" t="s">
        <v>498</v>
      </c>
      <c r="W61" s="233"/>
      <c r="X61" s="260">
        <v>963</v>
      </c>
      <c r="Y61" s="233"/>
      <c r="Z61" s="233"/>
      <c r="AA61" s="264"/>
      <c r="AB61" s="65"/>
      <c r="AC61" s="59"/>
    </row>
    <row r="62" spans="1:29" s="12" customFormat="1" ht="25.5">
      <c r="A62" s="263">
        <v>4</v>
      </c>
      <c r="B62" s="73" t="s">
        <v>173</v>
      </c>
      <c r="C62" s="72" t="s">
        <v>174</v>
      </c>
      <c r="D62" s="72" t="s">
        <v>252</v>
      </c>
      <c r="E62" s="72"/>
      <c r="F62" s="72"/>
      <c r="G62" s="231">
        <v>2006</v>
      </c>
      <c r="H62" s="425"/>
      <c r="I62" s="442"/>
      <c r="J62" s="72" t="s">
        <v>175</v>
      </c>
      <c r="K62" s="72" t="s">
        <v>162</v>
      </c>
      <c r="L62" s="72" t="s">
        <v>163</v>
      </c>
      <c r="M62" s="72" t="s">
        <v>176</v>
      </c>
      <c r="N62" s="72" t="s">
        <v>169</v>
      </c>
      <c r="O62" s="72">
        <v>4</v>
      </c>
      <c r="P62" s="72"/>
      <c r="Q62" s="72"/>
      <c r="R62" s="358" t="s">
        <v>498</v>
      </c>
      <c r="S62" s="358" t="s">
        <v>498</v>
      </c>
      <c r="T62" s="358" t="s">
        <v>498</v>
      </c>
      <c r="U62" s="358" t="s">
        <v>498</v>
      </c>
      <c r="V62" s="358" t="s">
        <v>498</v>
      </c>
      <c r="W62" s="233"/>
      <c r="X62" s="260">
        <v>22</v>
      </c>
      <c r="Y62" s="233"/>
      <c r="Z62" s="233"/>
      <c r="AA62" s="264"/>
      <c r="AB62" s="65"/>
      <c r="AC62" s="59"/>
    </row>
    <row r="63" spans="1:29" s="12" customFormat="1" ht="21.75" customHeight="1">
      <c r="A63" s="423" t="s">
        <v>145</v>
      </c>
      <c r="B63" s="424"/>
      <c r="C63" s="424"/>
      <c r="D63" s="424"/>
      <c r="E63" s="424"/>
      <c r="F63" s="424"/>
      <c r="G63" s="424"/>
      <c r="H63" s="238">
        <f>SUM(H59:H62)</f>
        <v>10102624.960000001</v>
      </c>
      <c r="I63" s="163"/>
      <c r="J63" s="93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7"/>
      <c r="Y63" s="257"/>
      <c r="Z63" s="257"/>
      <c r="AA63" s="258"/>
      <c r="AB63" s="65"/>
      <c r="AC63" s="59"/>
    </row>
    <row r="64" spans="1:29" s="108" customFormat="1" ht="24" customHeight="1">
      <c r="A64" s="429" t="s">
        <v>133</v>
      </c>
      <c r="B64" s="430"/>
      <c r="C64" s="430"/>
      <c r="D64" s="430"/>
      <c r="E64" s="430"/>
      <c r="F64" s="430"/>
      <c r="G64" s="430"/>
      <c r="H64" s="430"/>
      <c r="I64" s="162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254"/>
    </row>
    <row r="65" spans="1:29" s="12" customFormat="1" ht="51">
      <c r="A65" s="78">
        <v>1</v>
      </c>
      <c r="B65" s="58" t="s">
        <v>768</v>
      </c>
      <c r="C65" s="362" t="s">
        <v>251</v>
      </c>
      <c r="D65" s="361" t="s">
        <v>252</v>
      </c>
      <c r="E65" s="78"/>
      <c r="F65" s="362" t="s">
        <v>252</v>
      </c>
      <c r="G65" s="362">
        <v>1934</v>
      </c>
      <c r="H65" s="169">
        <v>4077000</v>
      </c>
      <c r="I65" s="219" t="s">
        <v>262</v>
      </c>
      <c r="J65" s="220" t="s">
        <v>253</v>
      </c>
      <c r="K65" s="358" t="s">
        <v>254</v>
      </c>
      <c r="L65" s="358" t="s">
        <v>163</v>
      </c>
      <c r="M65" s="358" t="s">
        <v>164</v>
      </c>
      <c r="N65" s="358" t="s">
        <v>172</v>
      </c>
      <c r="O65" s="78">
        <v>1</v>
      </c>
      <c r="P65" s="78" t="s">
        <v>255</v>
      </c>
      <c r="Q65" s="78" t="s">
        <v>256</v>
      </c>
      <c r="R65" s="358" t="s">
        <v>257</v>
      </c>
      <c r="S65" s="358" t="s">
        <v>258</v>
      </c>
      <c r="T65" s="358" t="s">
        <v>258</v>
      </c>
      <c r="U65" s="358" t="s">
        <v>258</v>
      </c>
      <c r="V65" s="358" t="s">
        <v>212</v>
      </c>
      <c r="W65" s="358" t="s">
        <v>258</v>
      </c>
      <c r="X65" s="74">
        <v>2153</v>
      </c>
      <c r="Y65" s="362">
        <v>3</v>
      </c>
      <c r="Z65" s="362" t="s">
        <v>141</v>
      </c>
      <c r="AA65" s="239" t="s">
        <v>141</v>
      </c>
      <c r="AB65" s="221"/>
      <c r="AC65" s="59"/>
    </row>
    <row r="66" spans="1:29" s="12" customFormat="1">
      <c r="A66" s="358">
        <v>2</v>
      </c>
      <c r="B66" s="222" t="s">
        <v>259</v>
      </c>
      <c r="C66" s="362" t="s">
        <v>260</v>
      </c>
      <c r="D66" s="362" t="s">
        <v>252</v>
      </c>
      <c r="E66" s="358"/>
      <c r="F66" s="362" t="s">
        <v>141</v>
      </c>
      <c r="G66" s="362">
        <v>2010</v>
      </c>
      <c r="H66" s="223">
        <v>126182.66</v>
      </c>
      <c r="I66" s="60" t="s">
        <v>263</v>
      </c>
      <c r="J66" s="219" t="s">
        <v>261</v>
      </c>
      <c r="K66" s="362" t="s">
        <v>254</v>
      </c>
      <c r="L66" s="362"/>
      <c r="M66" s="362"/>
      <c r="N66" s="362"/>
      <c r="O66" s="358">
        <v>2</v>
      </c>
      <c r="P66" s="358"/>
      <c r="Q66" s="358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65"/>
      <c r="AC66" s="59"/>
    </row>
    <row r="67" spans="1:29" s="12" customFormat="1" ht="21.75" customHeight="1">
      <c r="A67" s="426" t="s">
        <v>145</v>
      </c>
      <c r="B67" s="427"/>
      <c r="C67" s="427"/>
      <c r="D67" s="427"/>
      <c r="E67" s="427"/>
      <c r="F67" s="427"/>
      <c r="G67" s="428"/>
      <c r="H67" s="170">
        <f>H65+H66</f>
        <v>4203182.66</v>
      </c>
      <c r="I67" s="164"/>
      <c r="J67" s="94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105"/>
      <c r="Y67" s="105"/>
      <c r="Z67" s="105"/>
      <c r="AA67" s="240"/>
      <c r="AB67" s="106"/>
      <c r="AC67" s="61"/>
    </row>
    <row r="68" spans="1:29" s="108" customFormat="1" ht="23.25" customHeight="1">
      <c r="A68" s="429" t="s">
        <v>770</v>
      </c>
      <c r="B68" s="430"/>
      <c r="C68" s="430"/>
      <c r="D68" s="430"/>
      <c r="E68" s="430"/>
      <c r="F68" s="430"/>
      <c r="G68" s="430"/>
      <c r="H68" s="430"/>
      <c r="I68" s="162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254"/>
    </row>
    <row r="69" spans="1:29" s="12" customFormat="1" ht="38.25">
      <c r="A69" s="78">
        <v>1</v>
      </c>
      <c r="B69" s="58" t="s">
        <v>768</v>
      </c>
      <c r="C69" s="78"/>
      <c r="D69" s="358" t="s">
        <v>160</v>
      </c>
      <c r="E69" s="78" t="s">
        <v>185</v>
      </c>
      <c r="F69" s="362" t="s">
        <v>185</v>
      </c>
      <c r="G69" s="362">
        <v>1971</v>
      </c>
      <c r="H69" s="224">
        <v>1277754</v>
      </c>
      <c r="I69" s="60" t="s">
        <v>263</v>
      </c>
      <c r="J69" s="249" t="s">
        <v>962</v>
      </c>
      <c r="K69" s="358" t="s">
        <v>506</v>
      </c>
      <c r="L69" s="358" t="s">
        <v>507</v>
      </c>
      <c r="M69" s="358" t="s">
        <v>508</v>
      </c>
      <c r="N69" s="358" t="s">
        <v>509</v>
      </c>
      <c r="O69" s="78">
        <v>1</v>
      </c>
      <c r="P69" s="78" t="s">
        <v>510</v>
      </c>
      <c r="Q69" s="78"/>
      <c r="R69" s="358" t="s">
        <v>212</v>
      </c>
      <c r="S69" s="358" t="s">
        <v>212</v>
      </c>
      <c r="T69" s="358" t="s">
        <v>212</v>
      </c>
      <c r="U69" s="358" t="s">
        <v>511</v>
      </c>
      <c r="V69" s="358" t="s">
        <v>512</v>
      </c>
      <c r="W69" s="358" t="s">
        <v>212</v>
      </c>
      <c r="X69" s="358">
        <v>1025.9000000000001</v>
      </c>
      <c r="Y69" s="362">
        <v>2</v>
      </c>
      <c r="Z69" s="362" t="s">
        <v>185</v>
      </c>
      <c r="AA69" s="227" t="s">
        <v>185</v>
      </c>
      <c r="AB69" s="225"/>
      <c r="AC69" s="59"/>
    </row>
    <row r="70" spans="1:29" s="12" customFormat="1" ht="25.5">
      <c r="A70" s="358">
        <v>2</v>
      </c>
      <c r="B70" s="58" t="s">
        <v>513</v>
      </c>
      <c r="C70" s="358"/>
      <c r="D70" s="358"/>
      <c r="E70" s="205"/>
      <c r="F70" s="358"/>
      <c r="G70" s="362">
        <v>2010</v>
      </c>
      <c r="H70" s="224">
        <v>126673.41</v>
      </c>
      <c r="I70" s="60" t="s">
        <v>263</v>
      </c>
      <c r="J70" s="362"/>
      <c r="K70" s="358" t="s">
        <v>506</v>
      </c>
      <c r="L70" s="358"/>
      <c r="M70" s="358"/>
      <c r="N70" s="358"/>
      <c r="O70" s="358">
        <v>2</v>
      </c>
      <c r="P70" s="358"/>
      <c r="Q70" s="358"/>
      <c r="R70" s="358"/>
      <c r="S70" s="358"/>
      <c r="T70" s="358"/>
      <c r="U70" s="358"/>
      <c r="V70" s="358"/>
      <c r="W70" s="358"/>
      <c r="X70" s="362"/>
      <c r="Y70" s="362"/>
      <c r="Z70" s="362"/>
      <c r="AA70" s="362"/>
      <c r="AB70" s="65"/>
      <c r="AC70" s="59"/>
    </row>
    <row r="71" spans="1:29" s="12" customFormat="1">
      <c r="A71" s="358">
        <v>3</v>
      </c>
      <c r="B71" s="58" t="s">
        <v>514</v>
      </c>
      <c r="C71" s="358"/>
      <c r="D71" s="358"/>
      <c r="E71" s="205"/>
      <c r="F71" s="358"/>
      <c r="G71" s="362">
        <v>2010</v>
      </c>
      <c r="H71" s="224">
        <v>72981</v>
      </c>
      <c r="I71" s="60" t="s">
        <v>263</v>
      </c>
      <c r="J71" s="362"/>
      <c r="K71" s="358"/>
      <c r="L71" s="362"/>
      <c r="M71" s="362"/>
      <c r="N71" s="362"/>
      <c r="O71" s="358">
        <v>3</v>
      </c>
      <c r="P71" s="358"/>
      <c r="Q71" s="358"/>
      <c r="R71" s="358"/>
      <c r="S71" s="358"/>
      <c r="T71" s="358"/>
      <c r="U71" s="358"/>
      <c r="V71" s="358"/>
      <c r="W71" s="358"/>
      <c r="X71" s="362"/>
      <c r="Y71" s="362"/>
      <c r="Z71" s="362"/>
      <c r="AA71" s="362"/>
      <c r="AB71" s="65"/>
      <c r="AC71" s="59"/>
    </row>
    <row r="72" spans="1:29" s="12" customFormat="1">
      <c r="A72" s="358">
        <v>4</v>
      </c>
      <c r="B72" s="58" t="s">
        <v>432</v>
      </c>
      <c r="C72" s="358"/>
      <c r="D72" s="358"/>
      <c r="E72" s="358"/>
      <c r="F72" s="358"/>
      <c r="G72" s="362">
        <v>2010</v>
      </c>
      <c r="H72" s="224">
        <v>7825.93</v>
      </c>
      <c r="I72" s="60" t="s">
        <v>263</v>
      </c>
      <c r="J72" s="362"/>
      <c r="K72" s="358"/>
      <c r="L72" s="358"/>
      <c r="M72" s="358"/>
      <c r="N72" s="358"/>
      <c r="O72" s="358">
        <v>4</v>
      </c>
      <c r="P72" s="358"/>
      <c r="Q72" s="358"/>
      <c r="R72" s="358"/>
      <c r="S72" s="358"/>
      <c r="T72" s="358"/>
      <c r="U72" s="358"/>
      <c r="V72" s="358"/>
      <c r="W72" s="358"/>
      <c r="X72" s="362"/>
      <c r="Y72" s="362"/>
      <c r="Z72" s="362"/>
      <c r="AA72" s="362"/>
      <c r="AB72" s="65"/>
      <c r="AC72" s="59"/>
    </row>
    <row r="73" spans="1:29" s="12" customFormat="1" ht="21.75" customHeight="1">
      <c r="A73" s="426" t="s">
        <v>145</v>
      </c>
      <c r="B73" s="427"/>
      <c r="C73" s="427"/>
      <c r="D73" s="427"/>
      <c r="E73" s="427"/>
      <c r="F73" s="427"/>
      <c r="G73" s="428"/>
      <c r="H73" s="170">
        <f>SUM(H69:H72)</f>
        <v>1485234.3399999999</v>
      </c>
      <c r="I73" s="164"/>
      <c r="J73" s="94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105"/>
      <c r="Y73" s="105"/>
      <c r="Z73" s="105"/>
      <c r="AA73" s="240"/>
      <c r="AB73" s="106"/>
      <c r="AC73" s="61"/>
    </row>
    <row r="74" spans="1:29" s="65" customFormat="1" ht="21.75" customHeight="1">
      <c r="A74" s="435" t="s">
        <v>772</v>
      </c>
      <c r="B74" s="436"/>
      <c r="C74" s="436"/>
      <c r="D74" s="436"/>
      <c r="E74" s="436"/>
      <c r="F74" s="436"/>
      <c r="G74" s="436"/>
      <c r="H74" s="436"/>
      <c r="I74" s="165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1:29" s="12" customFormat="1" ht="14.25">
      <c r="A75" s="387">
        <v>1</v>
      </c>
      <c r="B75" s="314" t="s">
        <v>221</v>
      </c>
      <c r="C75" s="58" t="s">
        <v>222</v>
      </c>
      <c r="D75" s="381" t="s">
        <v>252</v>
      </c>
      <c r="E75" s="381" t="s">
        <v>141</v>
      </c>
      <c r="F75" s="381" t="s">
        <v>141</v>
      </c>
      <c r="G75" s="381">
        <v>1964</v>
      </c>
      <c r="H75" s="384">
        <v>1511802</v>
      </c>
      <c r="I75" s="60" t="s">
        <v>263</v>
      </c>
      <c r="J75" s="381"/>
      <c r="K75" s="381" t="s">
        <v>223</v>
      </c>
      <c r="L75" s="381" t="s">
        <v>224</v>
      </c>
      <c r="M75" s="381" t="s">
        <v>225</v>
      </c>
      <c r="N75" s="381" t="s">
        <v>226</v>
      </c>
      <c r="O75" s="78">
        <v>1</v>
      </c>
      <c r="P75" s="78" t="s">
        <v>227</v>
      </c>
      <c r="Q75" s="78"/>
      <c r="R75" s="381" t="s">
        <v>228</v>
      </c>
      <c r="S75" s="381" t="s">
        <v>229</v>
      </c>
      <c r="T75" s="381" t="s">
        <v>230</v>
      </c>
      <c r="U75" s="381" t="s">
        <v>191</v>
      </c>
      <c r="V75" s="381" t="s">
        <v>231</v>
      </c>
      <c r="W75" s="381" t="s">
        <v>229</v>
      </c>
      <c r="X75" s="381">
        <v>715</v>
      </c>
      <c r="Y75" s="381">
        <v>1</v>
      </c>
      <c r="Z75" s="381" t="s">
        <v>185</v>
      </c>
      <c r="AA75" s="116" t="s">
        <v>185</v>
      </c>
      <c r="AB75" s="29"/>
    </row>
    <row r="76" spans="1:29" s="12" customFormat="1" ht="14.25">
      <c r="A76" s="387">
        <v>2</v>
      </c>
      <c r="B76" s="314" t="s">
        <v>328</v>
      </c>
      <c r="C76" s="58"/>
      <c r="D76" s="381" t="s">
        <v>252</v>
      </c>
      <c r="E76" s="381" t="s">
        <v>141</v>
      </c>
      <c r="F76" s="381" t="s">
        <v>141</v>
      </c>
      <c r="G76" s="381">
        <v>1964</v>
      </c>
      <c r="H76" s="384">
        <v>27242</v>
      </c>
      <c r="I76" s="60" t="s">
        <v>263</v>
      </c>
      <c r="J76" s="381"/>
      <c r="K76" s="381" t="s">
        <v>223</v>
      </c>
      <c r="L76" s="381"/>
      <c r="M76" s="381"/>
      <c r="N76" s="381"/>
      <c r="O76" s="78">
        <v>2</v>
      </c>
      <c r="P76" s="381"/>
      <c r="Q76" s="381"/>
      <c r="R76" s="381"/>
      <c r="S76" s="381" t="s">
        <v>231</v>
      </c>
      <c r="T76" s="381" t="s">
        <v>231</v>
      </c>
      <c r="U76" s="381" t="s">
        <v>231</v>
      </c>
      <c r="V76" s="381" t="s">
        <v>231</v>
      </c>
      <c r="W76" s="381" t="s">
        <v>231</v>
      </c>
      <c r="X76" s="381"/>
      <c r="Y76" s="381"/>
      <c r="Z76" s="381"/>
      <c r="AA76" s="116"/>
      <c r="AB76" s="29"/>
    </row>
    <row r="77" spans="1:29" s="12" customFormat="1" ht="14.25">
      <c r="A77" s="387">
        <v>3</v>
      </c>
      <c r="B77" s="58" t="s">
        <v>232</v>
      </c>
      <c r="C77" s="58" t="s">
        <v>233</v>
      </c>
      <c r="D77" s="381" t="s">
        <v>252</v>
      </c>
      <c r="E77" s="381" t="s">
        <v>141</v>
      </c>
      <c r="F77" s="381" t="s">
        <v>141</v>
      </c>
      <c r="G77" s="381">
        <v>2011</v>
      </c>
      <c r="H77" s="384">
        <v>2470480.19</v>
      </c>
      <c r="I77" s="60" t="s">
        <v>263</v>
      </c>
      <c r="J77" s="381" t="s">
        <v>234</v>
      </c>
      <c r="K77" s="381" t="s">
        <v>223</v>
      </c>
      <c r="L77" s="381" t="s">
        <v>224</v>
      </c>
      <c r="M77" s="381" t="s">
        <v>225</v>
      </c>
      <c r="N77" s="381" t="s">
        <v>235</v>
      </c>
      <c r="O77" s="78">
        <v>3</v>
      </c>
      <c r="P77" s="381" t="s">
        <v>227</v>
      </c>
      <c r="Q77" s="381"/>
      <c r="R77" s="381" t="s">
        <v>236</v>
      </c>
      <c r="S77" s="381" t="s">
        <v>237</v>
      </c>
      <c r="T77" s="381" t="s">
        <v>238</v>
      </c>
      <c r="U77" s="381" t="s">
        <v>238</v>
      </c>
      <c r="V77" s="381" t="s">
        <v>231</v>
      </c>
      <c r="W77" s="381" t="s">
        <v>238</v>
      </c>
      <c r="X77" s="381">
        <v>826.09</v>
      </c>
      <c r="Y77" s="381">
        <v>1</v>
      </c>
      <c r="Z77" s="381" t="s">
        <v>185</v>
      </c>
      <c r="AA77" s="116"/>
      <c r="AB77" s="29"/>
    </row>
    <row r="78" spans="1:29" s="12" customFormat="1" ht="14.25">
      <c r="A78" s="387">
        <v>4</v>
      </c>
      <c r="B78" s="58" t="s">
        <v>239</v>
      </c>
      <c r="C78" s="58" t="s">
        <v>240</v>
      </c>
      <c r="D78" s="381" t="s">
        <v>252</v>
      </c>
      <c r="E78" s="381" t="s">
        <v>141</v>
      </c>
      <c r="F78" s="381" t="s">
        <v>231</v>
      </c>
      <c r="G78" s="381">
        <v>2014</v>
      </c>
      <c r="H78" s="384">
        <v>23399.25</v>
      </c>
      <c r="I78" s="60" t="s">
        <v>263</v>
      </c>
      <c r="J78" s="381"/>
      <c r="K78" s="381" t="s">
        <v>223</v>
      </c>
      <c r="L78" s="381"/>
      <c r="M78" s="381"/>
      <c r="N78" s="381"/>
      <c r="O78" s="78">
        <v>4</v>
      </c>
      <c r="P78" s="381"/>
      <c r="Q78" s="381"/>
      <c r="R78" s="381"/>
      <c r="S78" s="381"/>
      <c r="T78" s="381"/>
      <c r="U78" s="381"/>
      <c r="V78" s="381"/>
      <c r="W78" s="381"/>
      <c r="X78" s="381">
        <v>360</v>
      </c>
      <c r="Y78" s="381"/>
      <c r="Z78" s="381" t="s">
        <v>185</v>
      </c>
      <c r="AA78" s="116" t="s">
        <v>185</v>
      </c>
      <c r="AB78" s="29"/>
    </row>
    <row r="79" spans="1:29" s="12" customFormat="1" ht="21.75" customHeight="1">
      <c r="A79" s="426" t="s">
        <v>145</v>
      </c>
      <c r="B79" s="427"/>
      <c r="C79" s="427"/>
      <c r="D79" s="427"/>
      <c r="E79" s="427"/>
      <c r="F79" s="427"/>
      <c r="G79" s="428"/>
      <c r="H79" s="170">
        <f>SUM(H75:H78)</f>
        <v>4032923.44</v>
      </c>
      <c r="I79" s="166"/>
      <c r="J79" s="94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105"/>
      <c r="Y79" s="105"/>
      <c r="Z79" s="105"/>
      <c r="AA79" s="105"/>
      <c r="AB79" s="107"/>
      <c r="AC79" s="59"/>
    </row>
    <row r="80" spans="1:29" s="108" customFormat="1" ht="19.5" customHeight="1">
      <c r="A80" s="443" t="s">
        <v>134</v>
      </c>
      <c r="B80" s="444"/>
      <c r="C80" s="444"/>
      <c r="D80" s="444"/>
      <c r="E80" s="444"/>
      <c r="F80" s="444"/>
      <c r="G80" s="444"/>
      <c r="H80" s="444"/>
      <c r="I80" s="167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266"/>
    </row>
    <row r="81" spans="1:29" s="12" customFormat="1" ht="38.25">
      <c r="A81" s="358">
        <v>1</v>
      </c>
      <c r="B81" s="58" t="s">
        <v>206</v>
      </c>
      <c r="C81" s="358" t="s">
        <v>207</v>
      </c>
      <c r="D81" s="358" t="s">
        <v>252</v>
      </c>
      <c r="E81" s="358"/>
      <c r="F81" s="205" t="s">
        <v>252</v>
      </c>
      <c r="G81" s="358">
        <v>1908</v>
      </c>
      <c r="H81" s="226">
        <v>554516.06999999995</v>
      </c>
      <c r="I81" s="60" t="s">
        <v>263</v>
      </c>
      <c r="J81" s="228"/>
      <c r="K81" s="358" t="s">
        <v>208</v>
      </c>
      <c r="L81" s="358" t="s">
        <v>209</v>
      </c>
      <c r="M81" s="358" t="s">
        <v>210</v>
      </c>
      <c r="N81" s="358" t="s">
        <v>211</v>
      </c>
      <c r="O81" s="358">
        <v>1</v>
      </c>
      <c r="P81" s="358"/>
      <c r="Q81" s="358"/>
      <c r="R81" s="358" t="s">
        <v>212</v>
      </c>
      <c r="S81" s="358" t="s">
        <v>212</v>
      </c>
      <c r="T81" s="358" t="s">
        <v>212</v>
      </c>
      <c r="U81" s="358" t="s">
        <v>213</v>
      </c>
      <c r="V81" s="358" t="s">
        <v>212</v>
      </c>
      <c r="W81" s="358" t="s">
        <v>212</v>
      </c>
      <c r="X81" s="362"/>
      <c r="Y81" s="362">
        <v>2</v>
      </c>
      <c r="Z81" s="362" t="s">
        <v>160</v>
      </c>
      <c r="AA81" s="362" t="s">
        <v>185</v>
      </c>
      <c r="AB81" s="65"/>
      <c r="AC81" s="59"/>
    </row>
    <row r="82" spans="1:29" s="12" customFormat="1" ht="20.25" customHeight="1">
      <c r="A82" s="358">
        <v>2</v>
      </c>
      <c r="B82" s="58" t="s">
        <v>214</v>
      </c>
      <c r="C82" s="358"/>
      <c r="D82" s="358" t="s">
        <v>252</v>
      </c>
      <c r="E82" s="358"/>
      <c r="F82" s="60"/>
      <c r="G82" s="358">
        <v>2008</v>
      </c>
      <c r="H82" s="226">
        <v>281080.07</v>
      </c>
      <c r="I82" s="60" t="s">
        <v>263</v>
      </c>
      <c r="J82" s="220"/>
      <c r="K82" s="358" t="s">
        <v>208</v>
      </c>
      <c r="L82" s="362"/>
      <c r="M82" s="362"/>
      <c r="N82" s="362"/>
      <c r="O82" s="358">
        <v>2</v>
      </c>
      <c r="P82" s="358"/>
      <c r="Q82" s="358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65"/>
      <c r="AC82" s="59"/>
    </row>
    <row r="83" spans="1:29" s="12" customFormat="1" ht="21.75" customHeight="1">
      <c r="A83" s="426" t="s">
        <v>145</v>
      </c>
      <c r="B83" s="427"/>
      <c r="C83" s="427"/>
      <c r="D83" s="427"/>
      <c r="E83" s="427"/>
      <c r="F83" s="427"/>
      <c r="G83" s="428"/>
      <c r="H83" s="170">
        <f>SUM(H81:H82)</f>
        <v>835596.1399999999</v>
      </c>
      <c r="I83" s="166"/>
      <c r="J83" s="94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105"/>
      <c r="Y83" s="105"/>
      <c r="Z83" s="105"/>
      <c r="AA83" s="240"/>
      <c r="AB83" s="65"/>
      <c r="AC83" s="59"/>
    </row>
    <row r="84" spans="1:29" s="108" customFormat="1" ht="24" customHeight="1">
      <c r="A84" s="429" t="s">
        <v>778</v>
      </c>
      <c r="B84" s="430"/>
      <c r="C84" s="430"/>
      <c r="D84" s="430"/>
      <c r="E84" s="430"/>
      <c r="F84" s="430"/>
      <c r="G84" s="430"/>
      <c r="H84" s="430"/>
      <c r="I84" s="162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254"/>
    </row>
    <row r="85" spans="1:29" s="9" customFormat="1" ht="29.25" customHeight="1">
      <c r="A85" s="383">
        <v>1</v>
      </c>
      <c r="B85" s="68" t="s">
        <v>279</v>
      </c>
      <c r="C85" s="222" t="s">
        <v>279</v>
      </c>
      <c r="D85" s="229" t="s">
        <v>252</v>
      </c>
      <c r="E85" s="282" t="s">
        <v>141</v>
      </c>
      <c r="F85" s="230" t="s">
        <v>252</v>
      </c>
      <c r="G85" s="382">
        <v>1940</v>
      </c>
      <c r="H85" s="304">
        <v>400000</v>
      </c>
      <c r="I85" s="219" t="s">
        <v>262</v>
      </c>
      <c r="J85" s="111" t="s">
        <v>280</v>
      </c>
      <c r="K85" s="58" t="s">
        <v>281</v>
      </c>
      <c r="L85" s="381" t="s">
        <v>163</v>
      </c>
      <c r="M85" s="381" t="s">
        <v>282</v>
      </c>
      <c r="N85" s="381" t="s">
        <v>283</v>
      </c>
      <c r="O85" s="383">
        <v>1</v>
      </c>
      <c r="P85" s="283"/>
      <c r="Q85" s="282"/>
      <c r="R85" s="70" t="s">
        <v>212</v>
      </c>
      <c r="S85" s="70" t="s">
        <v>212</v>
      </c>
      <c r="T85" s="70" t="s">
        <v>212</v>
      </c>
      <c r="U85" s="70" t="s">
        <v>212</v>
      </c>
      <c r="V85" s="70" t="s">
        <v>93</v>
      </c>
      <c r="W85" s="70" t="s">
        <v>212</v>
      </c>
      <c r="X85" s="388">
        <v>143.4</v>
      </c>
      <c r="Y85" s="284">
        <v>2</v>
      </c>
      <c r="Z85" s="284" t="s">
        <v>252</v>
      </c>
      <c r="AA85" s="284" t="s">
        <v>141</v>
      </c>
      <c r="AC85" s="79"/>
    </row>
    <row r="86" spans="1:29" s="9" customFormat="1" ht="29.25" customHeight="1">
      <c r="A86" s="383">
        <v>2</v>
      </c>
      <c r="B86" s="286" t="s">
        <v>279</v>
      </c>
      <c r="C86" s="389" t="s">
        <v>279</v>
      </c>
      <c r="D86" s="157" t="s">
        <v>252</v>
      </c>
      <c r="E86" s="282" t="s">
        <v>141</v>
      </c>
      <c r="F86" s="158" t="s">
        <v>252</v>
      </c>
      <c r="G86" s="287">
        <v>1870</v>
      </c>
      <c r="H86" s="305">
        <v>332000</v>
      </c>
      <c r="I86" s="219" t="s">
        <v>262</v>
      </c>
      <c r="J86" s="111" t="s">
        <v>284</v>
      </c>
      <c r="K86" s="58" t="s">
        <v>285</v>
      </c>
      <c r="L86" s="381" t="s">
        <v>163</v>
      </c>
      <c r="M86" s="381" t="s">
        <v>282</v>
      </c>
      <c r="N86" s="381" t="s">
        <v>283</v>
      </c>
      <c r="O86" s="383">
        <v>2</v>
      </c>
      <c r="P86" s="283"/>
      <c r="Q86" s="282"/>
      <c r="R86" s="70" t="s">
        <v>212</v>
      </c>
      <c r="S86" s="70" t="s">
        <v>212</v>
      </c>
      <c r="T86" s="70" t="s">
        <v>212</v>
      </c>
      <c r="U86" s="70" t="s">
        <v>212</v>
      </c>
      <c r="V86" s="70" t="s">
        <v>93</v>
      </c>
      <c r="W86" s="70" t="s">
        <v>212</v>
      </c>
      <c r="X86" s="388">
        <v>119.03</v>
      </c>
      <c r="Y86" s="284">
        <v>2</v>
      </c>
      <c r="Z86" s="284" t="s">
        <v>252</v>
      </c>
      <c r="AA86" s="284" t="s">
        <v>141</v>
      </c>
      <c r="AC86" s="79"/>
    </row>
    <row r="87" spans="1:29" s="9" customFormat="1" ht="29.25" customHeight="1">
      <c r="A87" s="383">
        <v>3</v>
      </c>
      <c r="B87" s="286" t="s">
        <v>279</v>
      </c>
      <c r="C87" s="389" t="s">
        <v>279</v>
      </c>
      <c r="D87" s="157" t="s">
        <v>252</v>
      </c>
      <c r="E87" s="282" t="s">
        <v>141</v>
      </c>
      <c r="F87" s="158" t="s">
        <v>252</v>
      </c>
      <c r="G87" s="287">
        <v>1882</v>
      </c>
      <c r="H87" s="305">
        <v>536000</v>
      </c>
      <c r="I87" s="219" t="s">
        <v>262</v>
      </c>
      <c r="J87" s="111" t="s">
        <v>284</v>
      </c>
      <c r="K87" s="58" t="s">
        <v>286</v>
      </c>
      <c r="L87" s="381" t="s">
        <v>163</v>
      </c>
      <c r="M87" s="381" t="s">
        <v>282</v>
      </c>
      <c r="N87" s="381" t="s">
        <v>283</v>
      </c>
      <c r="O87" s="383">
        <v>3</v>
      </c>
      <c r="P87" s="283"/>
      <c r="Q87" s="282"/>
      <c r="R87" s="70" t="s">
        <v>212</v>
      </c>
      <c r="S87" s="70" t="s">
        <v>212</v>
      </c>
      <c r="T87" s="70" t="s">
        <v>212</v>
      </c>
      <c r="U87" s="70" t="s">
        <v>212</v>
      </c>
      <c r="V87" s="70" t="s">
        <v>93</v>
      </c>
      <c r="W87" s="70" t="s">
        <v>212</v>
      </c>
      <c r="X87" s="388">
        <v>192.22</v>
      </c>
      <c r="Y87" s="284"/>
      <c r="Z87" s="284" t="s">
        <v>252</v>
      </c>
      <c r="AA87" s="284" t="s">
        <v>141</v>
      </c>
      <c r="AC87" s="79"/>
    </row>
    <row r="88" spans="1:29" s="9" customFormat="1" ht="29.25" customHeight="1">
      <c r="A88" s="383">
        <v>4</v>
      </c>
      <c r="B88" s="286" t="s">
        <v>279</v>
      </c>
      <c r="C88" s="389" t="s">
        <v>279</v>
      </c>
      <c r="D88" s="157" t="s">
        <v>252</v>
      </c>
      <c r="E88" s="282" t="s">
        <v>141</v>
      </c>
      <c r="F88" s="158" t="s">
        <v>252</v>
      </c>
      <c r="G88" s="287">
        <v>1900</v>
      </c>
      <c r="H88" s="305">
        <v>253000</v>
      </c>
      <c r="I88" s="219" t="s">
        <v>262</v>
      </c>
      <c r="J88" s="111" t="s">
        <v>284</v>
      </c>
      <c r="K88" s="58" t="s">
        <v>287</v>
      </c>
      <c r="L88" s="381" t="s">
        <v>163</v>
      </c>
      <c r="M88" s="381" t="s">
        <v>282</v>
      </c>
      <c r="N88" s="381" t="s">
        <v>283</v>
      </c>
      <c r="O88" s="383">
        <v>4</v>
      </c>
      <c r="P88" s="283"/>
      <c r="Q88" s="282"/>
      <c r="R88" s="70" t="s">
        <v>212</v>
      </c>
      <c r="S88" s="70" t="s">
        <v>212</v>
      </c>
      <c r="T88" s="70" t="s">
        <v>212</v>
      </c>
      <c r="U88" s="70" t="s">
        <v>212</v>
      </c>
      <c r="V88" s="70" t="s">
        <v>93</v>
      </c>
      <c r="W88" s="70" t="s">
        <v>212</v>
      </c>
      <c r="X88" s="388">
        <v>90.9</v>
      </c>
      <c r="Y88" s="284"/>
      <c r="Z88" s="284" t="s">
        <v>252</v>
      </c>
      <c r="AA88" s="284" t="s">
        <v>141</v>
      </c>
      <c r="AC88" s="79"/>
    </row>
    <row r="89" spans="1:29" s="9" customFormat="1" ht="29.25" customHeight="1">
      <c r="A89" s="383">
        <v>5</v>
      </c>
      <c r="B89" s="286" t="s">
        <v>279</v>
      </c>
      <c r="C89" s="389" t="s">
        <v>279</v>
      </c>
      <c r="D89" s="157" t="s">
        <v>252</v>
      </c>
      <c r="E89" s="282" t="s">
        <v>141</v>
      </c>
      <c r="F89" s="158" t="s">
        <v>252</v>
      </c>
      <c r="G89" s="287">
        <v>1880</v>
      </c>
      <c r="H89" s="305">
        <v>227000</v>
      </c>
      <c r="I89" s="219" t="s">
        <v>262</v>
      </c>
      <c r="J89" s="111" t="s">
        <v>284</v>
      </c>
      <c r="K89" s="58" t="s">
        <v>288</v>
      </c>
      <c r="L89" s="381" t="s">
        <v>163</v>
      </c>
      <c r="M89" s="381" t="s">
        <v>282</v>
      </c>
      <c r="N89" s="381" t="s">
        <v>283</v>
      </c>
      <c r="O89" s="383">
        <v>5</v>
      </c>
      <c r="P89" s="283"/>
      <c r="Q89" s="282"/>
      <c r="R89" s="70" t="s">
        <v>212</v>
      </c>
      <c r="S89" s="70" t="s">
        <v>212</v>
      </c>
      <c r="T89" s="70" t="s">
        <v>212</v>
      </c>
      <c r="U89" s="70" t="s">
        <v>212</v>
      </c>
      <c r="V89" s="70" t="s">
        <v>93</v>
      </c>
      <c r="W89" s="70" t="s">
        <v>212</v>
      </c>
      <c r="X89" s="388">
        <v>81.5</v>
      </c>
      <c r="Y89" s="284">
        <v>2</v>
      </c>
      <c r="Z89" s="284" t="s">
        <v>252</v>
      </c>
      <c r="AA89" s="284" t="s">
        <v>141</v>
      </c>
      <c r="AC89" s="79"/>
    </row>
    <row r="90" spans="1:29" s="9" customFormat="1" ht="29.25" customHeight="1">
      <c r="A90" s="383">
        <v>6</v>
      </c>
      <c r="B90" s="286" t="s">
        <v>279</v>
      </c>
      <c r="C90" s="389" t="s">
        <v>279</v>
      </c>
      <c r="D90" s="157" t="s">
        <v>252</v>
      </c>
      <c r="E90" s="282" t="s">
        <v>141</v>
      </c>
      <c r="F90" s="158" t="s">
        <v>252</v>
      </c>
      <c r="G90" s="287">
        <v>1873</v>
      </c>
      <c r="H90" s="305">
        <v>216000</v>
      </c>
      <c r="I90" s="219" t="s">
        <v>262</v>
      </c>
      <c r="J90" s="111" t="s">
        <v>284</v>
      </c>
      <c r="K90" s="58" t="s">
        <v>289</v>
      </c>
      <c r="L90" s="381" t="s">
        <v>163</v>
      </c>
      <c r="M90" s="381" t="s">
        <v>282</v>
      </c>
      <c r="N90" s="381" t="s">
        <v>283</v>
      </c>
      <c r="O90" s="383">
        <v>6</v>
      </c>
      <c r="P90" s="283"/>
      <c r="Q90" s="282"/>
      <c r="R90" s="70" t="s">
        <v>212</v>
      </c>
      <c r="S90" s="70" t="s">
        <v>212</v>
      </c>
      <c r="T90" s="70" t="s">
        <v>212</v>
      </c>
      <c r="U90" s="70" t="s">
        <v>212</v>
      </c>
      <c r="V90" s="70" t="s">
        <v>93</v>
      </c>
      <c r="W90" s="70" t="s">
        <v>212</v>
      </c>
      <c r="X90" s="388">
        <v>77.48</v>
      </c>
      <c r="Y90" s="284">
        <v>2</v>
      </c>
      <c r="Z90" s="284" t="s">
        <v>252</v>
      </c>
      <c r="AA90" s="284" t="s">
        <v>141</v>
      </c>
      <c r="AC90" s="79"/>
    </row>
    <row r="91" spans="1:29" s="9" customFormat="1" ht="29.25" customHeight="1">
      <c r="A91" s="383">
        <v>7</v>
      </c>
      <c r="B91" s="286" t="s">
        <v>279</v>
      </c>
      <c r="C91" s="389" t="s">
        <v>279</v>
      </c>
      <c r="D91" s="157" t="s">
        <v>252</v>
      </c>
      <c r="E91" s="282" t="s">
        <v>141</v>
      </c>
      <c r="F91" s="158" t="s">
        <v>252</v>
      </c>
      <c r="G91" s="287" t="s">
        <v>290</v>
      </c>
      <c r="H91" s="305">
        <v>364000</v>
      </c>
      <c r="I91" s="219" t="s">
        <v>262</v>
      </c>
      <c r="J91" s="111" t="s">
        <v>284</v>
      </c>
      <c r="K91" s="58" t="s">
        <v>291</v>
      </c>
      <c r="L91" s="381" t="s">
        <v>163</v>
      </c>
      <c r="M91" s="381" t="s">
        <v>282</v>
      </c>
      <c r="N91" s="381" t="s">
        <v>283</v>
      </c>
      <c r="O91" s="383">
        <v>7</v>
      </c>
      <c r="P91" s="283"/>
      <c r="Q91" s="282"/>
      <c r="R91" s="70" t="s">
        <v>212</v>
      </c>
      <c r="S91" s="70" t="s">
        <v>212</v>
      </c>
      <c r="T91" s="70" t="s">
        <v>212</v>
      </c>
      <c r="U91" s="70" t="s">
        <v>212</v>
      </c>
      <c r="V91" s="70" t="s">
        <v>93</v>
      </c>
      <c r="W91" s="70" t="s">
        <v>212</v>
      </c>
      <c r="X91" s="388">
        <v>130.4</v>
      </c>
      <c r="Y91" s="284"/>
      <c r="Z91" s="284" t="s">
        <v>252</v>
      </c>
      <c r="AA91" s="284" t="s">
        <v>141</v>
      </c>
      <c r="AC91" s="79"/>
    </row>
    <row r="92" spans="1:29" s="9" customFormat="1" ht="29.25" customHeight="1">
      <c r="A92" s="383">
        <v>8</v>
      </c>
      <c r="B92" s="286" t="s">
        <v>279</v>
      </c>
      <c r="C92" s="389" t="s">
        <v>279</v>
      </c>
      <c r="D92" s="157" t="s">
        <v>252</v>
      </c>
      <c r="E92" s="282" t="s">
        <v>141</v>
      </c>
      <c r="F92" s="158" t="s">
        <v>252</v>
      </c>
      <c r="G92" s="287">
        <v>1910</v>
      </c>
      <c r="H92" s="305">
        <v>618000</v>
      </c>
      <c r="I92" s="219" t="s">
        <v>262</v>
      </c>
      <c r="J92" s="111" t="s">
        <v>284</v>
      </c>
      <c r="K92" s="58" t="s">
        <v>292</v>
      </c>
      <c r="L92" s="381" t="s">
        <v>163</v>
      </c>
      <c r="M92" s="381" t="s">
        <v>282</v>
      </c>
      <c r="N92" s="381" t="s">
        <v>283</v>
      </c>
      <c r="O92" s="383">
        <v>8</v>
      </c>
      <c r="P92" s="283"/>
      <c r="Q92" s="282"/>
      <c r="R92" s="70" t="s">
        <v>212</v>
      </c>
      <c r="S92" s="70" t="s">
        <v>212</v>
      </c>
      <c r="T92" s="70" t="s">
        <v>212</v>
      </c>
      <c r="U92" s="70" t="s">
        <v>212</v>
      </c>
      <c r="V92" s="70" t="s">
        <v>93</v>
      </c>
      <c r="W92" s="70" t="s">
        <v>212</v>
      </c>
      <c r="X92" s="388">
        <v>221.74</v>
      </c>
      <c r="Y92" s="284"/>
      <c r="Z92" s="284" t="s">
        <v>252</v>
      </c>
      <c r="AA92" s="284" t="s">
        <v>141</v>
      </c>
      <c r="AC92" s="79"/>
    </row>
    <row r="93" spans="1:29" s="9" customFormat="1" ht="29.25" customHeight="1">
      <c r="A93" s="383">
        <v>9</v>
      </c>
      <c r="B93" s="286" t="s">
        <v>279</v>
      </c>
      <c r="C93" s="389" t="s">
        <v>279</v>
      </c>
      <c r="D93" s="157" t="s">
        <v>252</v>
      </c>
      <c r="E93" s="282" t="s">
        <v>141</v>
      </c>
      <c r="F93" s="158" t="s">
        <v>252</v>
      </c>
      <c r="G93" s="287">
        <v>1915</v>
      </c>
      <c r="H93" s="305">
        <v>710000</v>
      </c>
      <c r="I93" s="219" t="s">
        <v>262</v>
      </c>
      <c r="J93" s="111" t="s">
        <v>284</v>
      </c>
      <c r="K93" s="381" t="s">
        <v>293</v>
      </c>
      <c r="L93" s="381" t="s">
        <v>163</v>
      </c>
      <c r="M93" s="381" t="s">
        <v>282</v>
      </c>
      <c r="N93" s="381" t="s">
        <v>283</v>
      </c>
      <c r="O93" s="383">
        <v>9</v>
      </c>
      <c r="P93" s="283"/>
      <c r="Q93" s="282"/>
      <c r="R93" s="70" t="s">
        <v>212</v>
      </c>
      <c r="S93" s="70" t="s">
        <v>212</v>
      </c>
      <c r="T93" s="70" t="s">
        <v>212</v>
      </c>
      <c r="U93" s="70" t="s">
        <v>212</v>
      </c>
      <c r="V93" s="70" t="s">
        <v>93</v>
      </c>
      <c r="W93" s="70" t="s">
        <v>212</v>
      </c>
      <c r="X93" s="388">
        <v>254.74</v>
      </c>
      <c r="Y93" s="284"/>
      <c r="Z93" s="284" t="s">
        <v>252</v>
      </c>
      <c r="AA93" s="284" t="s">
        <v>141</v>
      </c>
      <c r="AC93" s="79"/>
    </row>
    <row r="94" spans="1:29" s="9" customFormat="1" ht="29.25" customHeight="1">
      <c r="A94" s="383">
        <v>10</v>
      </c>
      <c r="B94" s="286" t="s">
        <v>279</v>
      </c>
      <c r="C94" s="389" t="s">
        <v>279</v>
      </c>
      <c r="D94" s="157" t="s">
        <v>252</v>
      </c>
      <c r="E94" s="282" t="s">
        <v>141</v>
      </c>
      <c r="F94" s="158" t="s">
        <v>252</v>
      </c>
      <c r="G94" s="287">
        <v>1879</v>
      </c>
      <c r="H94" s="305">
        <v>254000</v>
      </c>
      <c r="I94" s="219" t="s">
        <v>262</v>
      </c>
      <c r="J94" s="111" t="s">
        <v>284</v>
      </c>
      <c r="K94" s="381" t="s">
        <v>294</v>
      </c>
      <c r="L94" s="381" t="s">
        <v>163</v>
      </c>
      <c r="M94" s="381" t="s">
        <v>282</v>
      </c>
      <c r="N94" s="381" t="s">
        <v>283</v>
      </c>
      <c r="O94" s="383">
        <v>10</v>
      </c>
      <c r="P94" s="283"/>
      <c r="Q94" s="282"/>
      <c r="R94" s="70" t="s">
        <v>212</v>
      </c>
      <c r="S94" s="70" t="s">
        <v>212</v>
      </c>
      <c r="T94" s="70" t="s">
        <v>212</v>
      </c>
      <c r="U94" s="70" t="s">
        <v>212</v>
      </c>
      <c r="V94" s="70" t="s">
        <v>93</v>
      </c>
      <c r="W94" s="70" t="s">
        <v>212</v>
      </c>
      <c r="X94" s="388">
        <v>91.07</v>
      </c>
      <c r="Y94" s="284">
        <v>1</v>
      </c>
      <c r="Z94" s="284" t="s">
        <v>252</v>
      </c>
      <c r="AA94" s="284" t="s">
        <v>141</v>
      </c>
      <c r="AC94" s="79"/>
    </row>
    <row r="95" spans="1:29" s="9" customFormat="1" ht="29.25" customHeight="1">
      <c r="A95" s="383">
        <v>11</v>
      </c>
      <c r="B95" s="286" t="s">
        <v>279</v>
      </c>
      <c r="C95" s="389" t="s">
        <v>279</v>
      </c>
      <c r="D95" s="157" t="s">
        <v>252</v>
      </c>
      <c r="E95" s="282" t="s">
        <v>141</v>
      </c>
      <c r="F95" s="158" t="s">
        <v>252</v>
      </c>
      <c r="G95" s="287" t="s">
        <v>290</v>
      </c>
      <c r="H95" s="306">
        <v>242000</v>
      </c>
      <c r="I95" s="219" t="s">
        <v>262</v>
      </c>
      <c r="J95" s="111" t="s">
        <v>284</v>
      </c>
      <c r="K95" s="58" t="s">
        <v>295</v>
      </c>
      <c r="L95" s="381" t="s">
        <v>163</v>
      </c>
      <c r="M95" s="381" t="s">
        <v>282</v>
      </c>
      <c r="N95" s="381" t="s">
        <v>296</v>
      </c>
      <c r="O95" s="383">
        <v>11</v>
      </c>
      <c r="P95" s="283"/>
      <c r="Q95" s="282"/>
      <c r="R95" s="70" t="s">
        <v>212</v>
      </c>
      <c r="S95" s="70" t="s">
        <v>212</v>
      </c>
      <c r="T95" s="70" t="s">
        <v>212</v>
      </c>
      <c r="U95" s="70" t="s">
        <v>212</v>
      </c>
      <c r="V95" s="70" t="s">
        <v>93</v>
      </c>
      <c r="W95" s="70" t="s">
        <v>212</v>
      </c>
      <c r="X95" s="388">
        <v>86.64</v>
      </c>
      <c r="Y95" s="284">
        <v>1</v>
      </c>
      <c r="Z95" s="284" t="s">
        <v>252</v>
      </c>
      <c r="AA95" s="284" t="s">
        <v>141</v>
      </c>
      <c r="AC95" s="79"/>
    </row>
    <row r="96" spans="1:29" s="9" customFormat="1" ht="29.25" customHeight="1">
      <c r="A96" s="383">
        <v>12</v>
      </c>
      <c r="B96" s="286" t="s">
        <v>279</v>
      </c>
      <c r="C96" s="389" t="s">
        <v>279</v>
      </c>
      <c r="D96" s="157" t="s">
        <v>252</v>
      </c>
      <c r="E96" s="282" t="s">
        <v>141</v>
      </c>
      <c r="F96" s="158" t="s">
        <v>252</v>
      </c>
      <c r="G96" s="287" t="s">
        <v>290</v>
      </c>
      <c r="H96" s="305">
        <v>325000</v>
      </c>
      <c r="I96" s="219" t="s">
        <v>262</v>
      </c>
      <c r="J96" s="111" t="s">
        <v>284</v>
      </c>
      <c r="K96" s="58" t="s">
        <v>297</v>
      </c>
      <c r="L96" s="381" t="s">
        <v>163</v>
      </c>
      <c r="M96" s="381" t="s">
        <v>282</v>
      </c>
      <c r="N96" s="381" t="s">
        <v>283</v>
      </c>
      <c r="O96" s="383">
        <v>12</v>
      </c>
      <c r="P96" s="283"/>
      <c r="Q96" s="282"/>
      <c r="R96" s="70" t="s">
        <v>212</v>
      </c>
      <c r="S96" s="70" t="s">
        <v>212</v>
      </c>
      <c r="T96" s="70" t="s">
        <v>212</v>
      </c>
      <c r="U96" s="70" t="s">
        <v>212</v>
      </c>
      <c r="V96" s="70" t="s">
        <v>93</v>
      </c>
      <c r="W96" s="70" t="s">
        <v>212</v>
      </c>
      <c r="X96" s="388">
        <v>116.51</v>
      </c>
      <c r="Y96" s="284">
        <v>2</v>
      </c>
      <c r="Z96" s="284" t="s">
        <v>252</v>
      </c>
      <c r="AA96" s="284" t="s">
        <v>141</v>
      </c>
      <c r="AC96" s="79"/>
    </row>
    <row r="97" spans="1:29" s="9" customFormat="1" ht="29.25" customHeight="1">
      <c r="A97" s="383">
        <v>13</v>
      </c>
      <c r="B97" s="286" t="s">
        <v>279</v>
      </c>
      <c r="C97" s="389" t="s">
        <v>279</v>
      </c>
      <c r="D97" s="157" t="s">
        <v>252</v>
      </c>
      <c r="E97" s="282" t="s">
        <v>141</v>
      </c>
      <c r="F97" s="158" t="s">
        <v>252</v>
      </c>
      <c r="G97" s="287">
        <v>1945</v>
      </c>
      <c r="H97" s="306">
        <v>213000</v>
      </c>
      <c r="I97" s="219" t="s">
        <v>262</v>
      </c>
      <c r="J97" s="111" t="s">
        <v>284</v>
      </c>
      <c r="K97" s="381" t="s">
        <v>298</v>
      </c>
      <c r="L97" s="381" t="s">
        <v>163</v>
      </c>
      <c r="M97" s="381" t="s">
        <v>282</v>
      </c>
      <c r="N97" s="381" t="s">
        <v>283</v>
      </c>
      <c r="O97" s="383">
        <v>13</v>
      </c>
      <c r="P97" s="283"/>
      <c r="Q97" s="282"/>
      <c r="R97" s="70" t="s">
        <v>212</v>
      </c>
      <c r="S97" s="70" t="s">
        <v>212</v>
      </c>
      <c r="T97" s="70" t="s">
        <v>212</v>
      </c>
      <c r="U97" s="70" t="s">
        <v>212</v>
      </c>
      <c r="V97" s="70" t="s">
        <v>93</v>
      </c>
      <c r="W97" s="70" t="s">
        <v>212</v>
      </c>
      <c r="X97" s="388">
        <v>76.319999999999993</v>
      </c>
      <c r="Y97" s="284">
        <v>1</v>
      </c>
      <c r="Z97" s="284" t="s">
        <v>252</v>
      </c>
      <c r="AA97" s="284" t="s">
        <v>141</v>
      </c>
      <c r="AC97" s="79"/>
    </row>
    <row r="98" spans="1:29" s="9" customFormat="1" ht="29.25" customHeight="1">
      <c r="A98" s="383">
        <v>14</v>
      </c>
      <c r="B98" s="286" t="s">
        <v>279</v>
      </c>
      <c r="C98" s="389" t="s">
        <v>279</v>
      </c>
      <c r="D98" s="157" t="s">
        <v>252</v>
      </c>
      <c r="E98" s="282" t="s">
        <v>141</v>
      </c>
      <c r="F98" s="158" t="s">
        <v>252</v>
      </c>
      <c r="G98" s="287">
        <v>1893</v>
      </c>
      <c r="H98" s="306">
        <v>203000</v>
      </c>
      <c r="I98" s="219" t="s">
        <v>262</v>
      </c>
      <c r="J98" s="111" t="s">
        <v>284</v>
      </c>
      <c r="K98" s="381" t="s">
        <v>299</v>
      </c>
      <c r="L98" s="381" t="s">
        <v>163</v>
      </c>
      <c r="M98" s="381" t="s">
        <v>282</v>
      </c>
      <c r="N98" s="381" t="s">
        <v>283</v>
      </c>
      <c r="O98" s="383">
        <v>14</v>
      </c>
      <c r="P98" s="283"/>
      <c r="Q98" s="282"/>
      <c r="R98" s="70" t="s">
        <v>212</v>
      </c>
      <c r="S98" s="70" t="s">
        <v>212</v>
      </c>
      <c r="T98" s="70" t="s">
        <v>212</v>
      </c>
      <c r="U98" s="70" t="s">
        <v>212</v>
      </c>
      <c r="V98" s="70" t="s">
        <v>93</v>
      </c>
      <c r="W98" s="70" t="s">
        <v>212</v>
      </c>
      <c r="X98" s="388">
        <v>72.87</v>
      </c>
      <c r="Y98" s="284">
        <v>2</v>
      </c>
      <c r="Z98" s="284" t="s">
        <v>252</v>
      </c>
      <c r="AA98" s="284" t="s">
        <v>141</v>
      </c>
      <c r="AC98" s="79"/>
    </row>
    <row r="99" spans="1:29" s="9" customFormat="1" ht="29.25" customHeight="1">
      <c r="A99" s="383">
        <v>15</v>
      </c>
      <c r="B99" s="286" t="s">
        <v>279</v>
      </c>
      <c r="C99" s="389" t="s">
        <v>279</v>
      </c>
      <c r="D99" s="157" t="s">
        <v>252</v>
      </c>
      <c r="E99" s="282" t="s">
        <v>141</v>
      </c>
      <c r="F99" s="158" t="s">
        <v>252</v>
      </c>
      <c r="G99" s="287">
        <v>1874</v>
      </c>
      <c r="H99" s="306">
        <v>315000</v>
      </c>
      <c r="I99" s="219" t="s">
        <v>262</v>
      </c>
      <c r="J99" s="111" t="s">
        <v>284</v>
      </c>
      <c r="K99" s="58" t="s">
        <v>300</v>
      </c>
      <c r="L99" s="381" t="s">
        <v>163</v>
      </c>
      <c r="M99" s="381" t="s">
        <v>282</v>
      </c>
      <c r="N99" s="381" t="s">
        <v>283</v>
      </c>
      <c r="O99" s="383">
        <v>15</v>
      </c>
      <c r="P99" s="283"/>
      <c r="Q99" s="282"/>
      <c r="R99" s="70" t="s">
        <v>212</v>
      </c>
      <c r="S99" s="70" t="s">
        <v>212</v>
      </c>
      <c r="T99" s="70" t="s">
        <v>212</v>
      </c>
      <c r="U99" s="70" t="s">
        <v>212</v>
      </c>
      <c r="V99" s="70" t="s">
        <v>93</v>
      </c>
      <c r="W99" s="70" t="s">
        <v>212</v>
      </c>
      <c r="X99" s="388">
        <v>112.89</v>
      </c>
      <c r="Y99" s="284"/>
      <c r="Z99" s="284" t="s">
        <v>252</v>
      </c>
      <c r="AA99" s="284" t="s">
        <v>141</v>
      </c>
      <c r="AC99" s="79"/>
    </row>
    <row r="100" spans="1:29" s="9" customFormat="1" ht="29.25" customHeight="1">
      <c r="A100" s="383">
        <v>16</v>
      </c>
      <c r="B100" s="286" t="s">
        <v>279</v>
      </c>
      <c r="C100" s="389" t="s">
        <v>279</v>
      </c>
      <c r="D100" s="157" t="s">
        <v>252</v>
      </c>
      <c r="E100" s="282" t="s">
        <v>141</v>
      </c>
      <c r="F100" s="158" t="s">
        <v>252</v>
      </c>
      <c r="G100" s="287">
        <v>1905</v>
      </c>
      <c r="H100" s="306">
        <v>422000</v>
      </c>
      <c r="I100" s="219" t="s">
        <v>262</v>
      </c>
      <c r="J100" s="111" t="s">
        <v>284</v>
      </c>
      <c r="K100" s="58" t="s">
        <v>301</v>
      </c>
      <c r="L100" s="381" t="s">
        <v>163</v>
      </c>
      <c r="M100" s="381" t="s">
        <v>282</v>
      </c>
      <c r="N100" s="381" t="s">
        <v>283</v>
      </c>
      <c r="O100" s="383">
        <v>16</v>
      </c>
      <c r="P100" s="283"/>
      <c r="Q100" s="282"/>
      <c r="R100" s="70" t="s">
        <v>212</v>
      </c>
      <c r="S100" s="70" t="s">
        <v>212</v>
      </c>
      <c r="T100" s="70" t="s">
        <v>212</v>
      </c>
      <c r="U100" s="70" t="s">
        <v>212</v>
      </c>
      <c r="V100" s="70" t="s">
        <v>93</v>
      </c>
      <c r="W100" s="70" t="s">
        <v>212</v>
      </c>
      <c r="X100" s="388">
        <v>151.49</v>
      </c>
      <c r="Y100" s="284">
        <v>2</v>
      </c>
      <c r="Z100" s="284" t="s">
        <v>252</v>
      </c>
      <c r="AA100" s="284" t="s">
        <v>141</v>
      </c>
      <c r="AC100" s="79"/>
    </row>
    <row r="101" spans="1:29" s="9" customFormat="1" ht="29.25" customHeight="1">
      <c r="A101" s="383">
        <v>17</v>
      </c>
      <c r="B101" s="286" t="s">
        <v>279</v>
      </c>
      <c r="C101" s="389" t="s">
        <v>279</v>
      </c>
      <c r="D101" s="157" t="s">
        <v>252</v>
      </c>
      <c r="E101" s="282" t="s">
        <v>141</v>
      </c>
      <c r="F101" s="158" t="s">
        <v>252</v>
      </c>
      <c r="G101" s="287">
        <v>1900</v>
      </c>
      <c r="H101" s="306">
        <v>243000</v>
      </c>
      <c r="I101" s="219" t="s">
        <v>262</v>
      </c>
      <c r="J101" s="111" t="s">
        <v>284</v>
      </c>
      <c r="K101" s="58" t="s">
        <v>302</v>
      </c>
      <c r="L101" s="381" t="s">
        <v>163</v>
      </c>
      <c r="M101" s="381" t="s">
        <v>282</v>
      </c>
      <c r="N101" s="381" t="s">
        <v>283</v>
      </c>
      <c r="O101" s="383">
        <v>17</v>
      </c>
      <c r="P101" s="283"/>
      <c r="Q101" s="282"/>
      <c r="R101" s="70" t="s">
        <v>212</v>
      </c>
      <c r="S101" s="70" t="s">
        <v>212</v>
      </c>
      <c r="T101" s="70" t="s">
        <v>212</v>
      </c>
      <c r="U101" s="70" t="s">
        <v>212</v>
      </c>
      <c r="V101" s="70" t="s">
        <v>93</v>
      </c>
      <c r="W101" s="70" t="s">
        <v>212</v>
      </c>
      <c r="X101" s="388">
        <v>87.32</v>
      </c>
      <c r="Y101" s="284">
        <v>2</v>
      </c>
      <c r="Z101" s="284" t="s">
        <v>252</v>
      </c>
      <c r="AA101" s="284" t="s">
        <v>141</v>
      </c>
      <c r="AC101" s="79"/>
    </row>
    <row r="102" spans="1:29" s="9" customFormat="1" ht="29.25" customHeight="1">
      <c r="A102" s="383">
        <v>18</v>
      </c>
      <c r="B102" s="286" t="s">
        <v>279</v>
      </c>
      <c r="C102" s="389" t="s">
        <v>279</v>
      </c>
      <c r="D102" s="157" t="s">
        <v>252</v>
      </c>
      <c r="E102" s="282" t="s">
        <v>141</v>
      </c>
      <c r="F102" s="158" t="s">
        <v>252</v>
      </c>
      <c r="G102" s="287">
        <v>1932</v>
      </c>
      <c r="H102" s="306">
        <v>269000</v>
      </c>
      <c r="I102" s="219" t="s">
        <v>262</v>
      </c>
      <c r="J102" s="111" t="s">
        <v>284</v>
      </c>
      <c r="K102" s="381" t="s">
        <v>303</v>
      </c>
      <c r="L102" s="381" t="s">
        <v>163</v>
      </c>
      <c r="M102" s="381" t="s">
        <v>282</v>
      </c>
      <c r="N102" s="381" t="s">
        <v>283</v>
      </c>
      <c r="O102" s="383">
        <v>18</v>
      </c>
      <c r="P102" s="283"/>
      <c r="Q102" s="282"/>
      <c r="R102" s="70" t="s">
        <v>212</v>
      </c>
      <c r="S102" s="70" t="s">
        <v>212</v>
      </c>
      <c r="T102" s="70" t="s">
        <v>212</v>
      </c>
      <c r="U102" s="70" t="s">
        <v>212</v>
      </c>
      <c r="V102" s="70" t="s">
        <v>93</v>
      </c>
      <c r="W102" s="70" t="s">
        <v>212</v>
      </c>
      <c r="X102" s="388">
        <v>96.54</v>
      </c>
      <c r="Y102" s="284"/>
      <c r="Z102" s="284" t="s">
        <v>252</v>
      </c>
      <c r="AA102" s="284" t="s">
        <v>141</v>
      </c>
      <c r="AC102" s="79"/>
    </row>
    <row r="103" spans="1:29" s="9" customFormat="1" ht="29.25" customHeight="1">
      <c r="A103" s="383">
        <v>19</v>
      </c>
      <c r="B103" s="286" t="s">
        <v>279</v>
      </c>
      <c r="C103" s="389" t="s">
        <v>279</v>
      </c>
      <c r="D103" s="157" t="s">
        <v>252</v>
      </c>
      <c r="E103" s="282" t="s">
        <v>141</v>
      </c>
      <c r="F103" s="158" t="s">
        <v>252</v>
      </c>
      <c r="G103" s="287">
        <v>1870</v>
      </c>
      <c r="H103" s="306">
        <v>281000</v>
      </c>
      <c r="I103" s="219" t="s">
        <v>262</v>
      </c>
      <c r="J103" s="111" t="s">
        <v>284</v>
      </c>
      <c r="K103" s="58" t="s">
        <v>304</v>
      </c>
      <c r="L103" s="381" t="s">
        <v>163</v>
      </c>
      <c r="M103" s="381" t="s">
        <v>305</v>
      </c>
      <c r="N103" s="381" t="s">
        <v>283</v>
      </c>
      <c r="O103" s="383">
        <v>19</v>
      </c>
      <c r="P103" s="283"/>
      <c r="Q103" s="282"/>
      <c r="R103" s="70" t="s">
        <v>212</v>
      </c>
      <c r="S103" s="70" t="s">
        <v>212</v>
      </c>
      <c r="T103" s="70" t="s">
        <v>212</v>
      </c>
      <c r="U103" s="70" t="s">
        <v>212</v>
      </c>
      <c r="V103" s="70" t="s">
        <v>93</v>
      </c>
      <c r="W103" s="70" t="s">
        <v>212</v>
      </c>
      <c r="X103" s="388">
        <v>100.8</v>
      </c>
      <c r="Y103" s="284">
        <v>1</v>
      </c>
      <c r="Z103" s="284" t="s">
        <v>252</v>
      </c>
      <c r="AA103" s="284" t="s">
        <v>141</v>
      </c>
      <c r="AC103" s="79"/>
    </row>
    <row r="104" spans="1:29" s="9" customFormat="1" ht="29.25" customHeight="1">
      <c r="A104" s="383">
        <v>20</v>
      </c>
      <c r="B104" s="286" t="s">
        <v>279</v>
      </c>
      <c r="C104" s="389" t="s">
        <v>279</v>
      </c>
      <c r="D104" s="157" t="s">
        <v>252</v>
      </c>
      <c r="E104" s="282" t="s">
        <v>141</v>
      </c>
      <c r="F104" s="158" t="s">
        <v>252</v>
      </c>
      <c r="G104" s="287">
        <v>1871</v>
      </c>
      <c r="H104" s="306">
        <v>417000</v>
      </c>
      <c r="I104" s="219" t="s">
        <v>262</v>
      </c>
      <c r="J104" s="111" t="s">
        <v>284</v>
      </c>
      <c r="K104" s="58" t="s">
        <v>306</v>
      </c>
      <c r="L104" s="381" t="s">
        <v>163</v>
      </c>
      <c r="M104" s="381" t="s">
        <v>305</v>
      </c>
      <c r="N104" s="381" t="s">
        <v>283</v>
      </c>
      <c r="O104" s="383">
        <v>20</v>
      </c>
      <c r="P104" s="283"/>
      <c r="Q104" s="282"/>
      <c r="R104" s="70" t="s">
        <v>212</v>
      </c>
      <c r="S104" s="70" t="s">
        <v>212</v>
      </c>
      <c r="T104" s="70" t="s">
        <v>212</v>
      </c>
      <c r="U104" s="70" t="s">
        <v>212</v>
      </c>
      <c r="V104" s="70" t="s">
        <v>93</v>
      </c>
      <c r="W104" s="70" t="s">
        <v>212</v>
      </c>
      <c r="X104" s="388">
        <v>149.57</v>
      </c>
      <c r="Y104" s="284">
        <v>1</v>
      </c>
      <c r="Z104" s="284" t="s">
        <v>252</v>
      </c>
      <c r="AA104" s="284" t="s">
        <v>141</v>
      </c>
      <c r="AC104" s="79"/>
    </row>
    <row r="105" spans="1:29" s="9" customFormat="1" ht="29.25" customHeight="1">
      <c r="A105" s="383">
        <v>21</v>
      </c>
      <c r="B105" s="286" t="s">
        <v>279</v>
      </c>
      <c r="C105" s="389" t="s">
        <v>940</v>
      </c>
      <c r="D105" s="157" t="s">
        <v>252</v>
      </c>
      <c r="E105" s="282" t="s">
        <v>141</v>
      </c>
      <c r="F105" s="158" t="s">
        <v>252</v>
      </c>
      <c r="G105" s="287">
        <v>1890</v>
      </c>
      <c r="H105" s="306">
        <v>111000</v>
      </c>
      <c r="I105" s="219" t="s">
        <v>262</v>
      </c>
      <c r="J105" s="111" t="s">
        <v>307</v>
      </c>
      <c r="K105" s="381" t="s">
        <v>308</v>
      </c>
      <c r="L105" s="381" t="s">
        <v>163</v>
      </c>
      <c r="M105" s="381" t="s">
        <v>282</v>
      </c>
      <c r="N105" s="381" t="s">
        <v>283</v>
      </c>
      <c r="O105" s="383">
        <v>21</v>
      </c>
      <c r="P105" s="283"/>
      <c r="Q105" s="282"/>
      <c r="R105" s="70" t="s">
        <v>212</v>
      </c>
      <c r="S105" s="70" t="s">
        <v>212</v>
      </c>
      <c r="T105" s="70" t="s">
        <v>212</v>
      </c>
      <c r="U105" s="70" t="s">
        <v>212</v>
      </c>
      <c r="V105" s="70" t="s">
        <v>93</v>
      </c>
      <c r="W105" s="70" t="s">
        <v>212</v>
      </c>
      <c r="X105" s="388">
        <v>39.950000000000003</v>
      </c>
      <c r="Y105" s="284">
        <v>2</v>
      </c>
      <c r="Z105" s="284" t="s">
        <v>252</v>
      </c>
      <c r="AA105" s="284" t="s">
        <v>141</v>
      </c>
      <c r="AC105" s="79"/>
    </row>
    <row r="106" spans="1:29" s="9" customFormat="1" ht="29.25" customHeight="1">
      <c r="A106" s="383">
        <v>22</v>
      </c>
      <c r="B106" s="286" t="s">
        <v>279</v>
      </c>
      <c r="C106" s="389" t="s">
        <v>279</v>
      </c>
      <c r="D106" s="157" t="s">
        <v>252</v>
      </c>
      <c r="E106" s="282" t="s">
        <v>141</v>
      </c>
      <c r="F106" s="158" t="s">
        <v>252</v>
      </c>
      <c r="G106" s="287">
        <v>1899</v>
      </c>
      <c r="H106" s="306">
        <v>270000</v>
      </c>
      <c r="I106" s="219" t="s">
        <v>262</v>
      </c>
      <c r="J106" s="111" t="s">
        <v>284</v>
      </c>
      <c r="K106" s="381" t="s">
        <v>309</v>
      </c>
      <c r="L106" s="381" t="s">
        <v>163</v>
      </c>
      <c r="M106" s="381" t="s">
        <v>282</v>
      </c>
      <c r="N106" s="381" t="s">
        <v>283</v>
      </c>
      <c r="O106" s="383">
        <v>22</v>
      </c>
      <c r="P106" s="283"/>
      <c r="Q106" s="282"/>
      <c r="R106" s="70" t="s">
        <v>212</v>
      </c>
      <c r="S106" s="70" t="s">
        <v>212</v>
      </c>
      <c r="T106" s="70" t="s">
        <v>212</v>
      </c>
      <c r="U106" s="70" t="s">
        <v>212</v>
      </c>
      <c r="V106" s="70" t="s">
        <v>93</v>
      </c>
      <c r="W106" s="70" t="s">
        <v>212</v>
      </c>
      <c r="X106" s="388">
        <v>96.66</v>
      </c>
      <c r="Y106" s="284">
        <v>2</v>
      </c>
      <c r="Z106" s="284" t="s">
        <v>252</v>
      </c>
      <c r="AA106" s="284" t="s">
        <v>141</v>
      </c>
      <c r="AC106" s="79"/>
    </row>
    <row r="107" spans="1:29" s="9" customFormat="1" ht="29.25" customHeight="1">
      <c r="A107" s="383">
        <v>23</v>
      </c>
      <c r="B107" s="286" t="s">
        <v>279</v>
      </c>
      <c r="C107" s="389" t="s">
        <v>279</v>
      </c>
      <c r="D107" s="157" t="s">
        <v>252</v>
      </c>
      <c r="E107" s="282" t="s">
        <v>141</v>
      </c>
      <c r="F107" s="158" t="s">
        <v>252</v>
      </c>
      <c r="G107" s="287" t="s">
        <v>290</v>
      </c>
      <c r="H107" s="306">
        <v>410000</v>
      </c>
      <c r="I107" s="219" t="s">
        <v>262</v>
      </c>
      <c r="J107" s="111" t="s">
        <v>284</v>
      </c>
      <c r="K107" s="58" t="s">
        <v>310</v>
      </c>
      <c r="L107" s="381" t="s">
        <v>163</v>
      </c>
      <c r="M107" s="381" t="s">
        <v>282</v>
      </c>
      <c r="N107" s="381" t="s">
        <v>283</v>
      </c>
      <c r="O107" s="383">
        <v>23</v>
      </c>
      <c r="P107" s="283"/>
      <c r="Q107" s="282"/>
      <c r="R107" s="70" t="s">
        <v>212</v>
      </c>
      <c r="S107" s="70" t="s">
        <v>212</v>
      </c>
      <c r="T107" s="70" t="s">
        <v>212</v>
      </c>
      <c r="U107" s="70" t="s">
        <v>212</v>
      </c>
      <c r="V107" s="70" t="s">
        <v>93</v>
      </c>
      <c r="W107" s="70" t="s">
        <v>212</v>
      </c>
      <c r="X107" s="390">
        <v>147.18</v>
      </c>
      <c r="Y107" s="284"/>
      <c r="Z107" s="284" t="s">
        <v>252</v>
      </c>
      <c r="AA107" s="284" t="s">
        <v>141</v>
      </c>
      <c r="AC107" s="79"/>
    </row>
    <row r="108" spans="1:29" s="9" customFormat="1" ht="29.25" customHeight="1">
      <c r="A108" s="383">
        <v>24</v>
      </c>
      <c r="B108" s="286" t="s">
        <v>279</v>
      </c>
      <c r="C108" s="389" t="s">
        <v>279</v>
      </c>
      <c r="D108" s="157" t="s">
        <v>252</v>
      </c>
      <c r="E108" s="282" t="s">
        <v>141</v>
      </c>
      <c r="F108" s="158" t="s">
        <v>252</v>
      </c>
      <c r="G108" s="287" t="s">
        <v>290</v>
      </c>
      <c r="H108" s="306">
        <v>510000</v>
      </c>
      <c r="I108" s="219" t="s">
        <v>262</v>
      </c>
      <c r="J108" s="111" t="s">
        <v>284</v>
      </c>
      <c r="K108" s="58" t="s">
        <v>311</v>
      </c>
      <c r="L108" s="381" t="s">
        <v>163</v>
      </c>
      <c r="M108" s="381" t="s">
        <v>282</v>
      </c>
      <c r="N108" s="381" t="s">
        <v>283</v>
      </c>
      <c r="O108" s="383">
        <v>24</v>
      </c>
      <c r="P108" s="283"/>
      <c r="Q108" s="282"/>
      <c r="R108" s="70" t="s">
        <v>212</v>
      </c>
      <c r="S108" s="70" t="s">
        <v>212</v>
      </c>
      <c r="T108" s="70" t="s">
        <v>212</v>
      </c>
      <c r="U108" s="70" t="s">
        <v>212</v>
      </c>
      <c r="V108" s="70" t="s">
        <v>93</v>
      </c>
      <c r="W108" s="70" t="s">
        <v>212</v>
      </c>
      <c r="X108" s="388">
        <v>183</v>
      </c>
      <c r="Y108" s="284"/>
      <c r="Z108" s="284" t="s">
        <v>252</v>
      </c>
      <c r="AA108" s="284" t="s">
        <v>141</v>
      </c>
      <c r="AC108" s="79"/>
    </row>
    <row r="109" spans="1:29" s="9" customFormat="1" ht="29.25" customHeight="1">
      <c r="A109" s="383">
        <v>25</v>
      </c>
      <c r="B109" s="286" t="s">
        <v>279</v>
      </c>
      <c r="C109" s="389" t="s">
        <v>279</v>
      </c>
      <c r="D109" s="157" t="s">
        <v>252</v>
      </c>
      <c r="E109" s="282" t="s">
        <v>141</v>
      </c>
      <c r="F109" s="158" t="s">
        <v>252</v>
      </c>
      <c r="G109" s="287" t="s">
        <v>290</v>
      </c>
      <c r="H109" s="306">
        <v>1317000</v>
      </c>
      <c r="I109" s="219" t="s">
        <v>262</v>
      </c>
      <c r="J109" s="111" t="s">
        <v>312</v>
      </c>
      <c r="K109" s="58" t="s">
        <v>313</v>
      </c>
      <c r="L109" s="381" t="s">
        <v>163</v>
      </c>
      <c r="M109" s="381" t="s">
        <v>282</v>
      </c>
      <c r="N109" s="381" t="s">
        <v>283</v>
      </c>
      <c r="O109" s="383">
        <v>25</v>
      </c>
      <c r="P109" s="283"/>
      <c r="Q109" s="282"/>
      <c r="R109" s="70" t="s">
        <v>212</v>
      </c>
      <c r="S109" s="70" t="s">
        <v>212</v>
      </c>
      <c r="T109" s="70" t="s">
        <v>212</v>
      </c>
      <c r="U109" s="70" t="s">
        <v>212</v>
      </c>
      <c r="V109" s="70" t="s">
        <v>93</v>
      </c>
      <c r="W109" s="70" t="s">
        <v>212</v>
      </c>
      <c r="X109" s="391">
        <v>472.24</v>
      </c>
      <c r="Y109" s="284"/>
      <c r="Z109" s="284" t="s">
        <v>252</v>
      </c>
      <c r="AA109" s="284" t="s">
        <v>141</v>
      </c>
      <c r="AC109" s="79"/>
    </row>
    <row r="110" spans="1:29" s="9" customFormat="1" ht="29.25" customHeight="1">
      <c r="A110" s="383">
        <v>26</v>
      </c>
      <c r="B110" s="286" t="s">
        <v>279</v>
      </c>
      <c r="C110" s="389" t="s">
        <v>279</v>
      </c>
      <c r="D110" s="157" t="s">
        <v>252</v>
      </c>
      <c r="E110" s="282" t="s">
        <v>141</v>
      </c>
      <c r="F110" s="158" t="s">
        <v>252</v>
      </c>
      <c r="G110" s="287" t="s">
        <v>315</v>
      </c>
      <c r="H110" s="306">
        <v>808000</v>
      </c>
      <c r="I110" s="219" t="s">
        <v>262</v>
      </c>
      <c r="J110" s="111" t="s">
        <v>284</v>
      </c>
      <c r="K110" s="58" t="s">
        <v>316</v>
      </c>
      <c r="L110" s="381" t="s">
        <v>163</v>
      </c>
      <c r="M110" s="381" t="s">
        <v>282</v>
      </c>
      <c r="N110" s="381" t="s">
        <v>283</v>
      </c>
      <c r="O110" s="383">
        <v>26</v>
      </c>
      <c r="P110" s="283"/>
      <c r="Q110" s="282"/>
      <c r="R110" s="70" t="s">
        <v>212</v>
      </c>
      <c r="S110" s="70" t="s">
        <v>212</v>
      </c>
      <c r="T110" s="70" t="s">
        <v>212</v>
      </c>
      <c r="U110" s="70" t="s">
        <v>212</v>
      </c>
      <c r="V110" s="70" t="s">
        <v>93</v>
      </c>
      <c r="W110" s="70" t="s">
        <v>212</v>
      </c>
      <c r="X110" s="388">
        <v>289.62</v>
      </c>
      <c r="Y110" s="284"/>
      <c r="Z110" s="284" t="s">
        <v>252</v>
      </c>
      <c r="AA110" s="284" t="s">
        <v>141</v>
      </c>
      <c r="AC110" s="79"/>
    </row>
    <row r="111" spans="1:29" s="9" customFormat="1" ht="29.25" customHeight="1">
      <c r="A111" s="383">
        <v>27</v>
      </c>
      <c r="B111" s="286" t="s">
        <v>279</v>
      </c>
      <c r="C111" s="389" t="s">
        <v>279</v>
      </c>
      <c r="D111" s="157" t="s">
        <v>252</v>
      </c>
      <c r="E111" s="282" t="s">
        <v>141</v>
      </c>
      <c r="F111" s="158" t="s">
        <v>252</v>
      </c>
      <c r="G111" s="287" t="s">
        <v>290</v>
      </c>
      <c r="H111" s="306">
        <v>1081000</v>
      </c>
      <c r="I111" s="219" t="s">
        <v>262</v>
      </c>
      <c r="J111" s="111" t="s">
        <v>284</v>
      </c>
      <c r="K111" s="58" t="s">
        <v>317</v>
      </c>
      <c r="L111" s="381" t="s">
        <v>163</v>
      </c>
      <c r="M111" s="381" t="s">
        <v>282</v>
      </c>
      <c r="N111" s="381" t="s">
        <v>283</v>
      </c>
      <c r="O111" s="383">
        <v>27</v>
      </c>
      <c r="P111" s="283"/>
      <c r="Q111" s="282"/>
      <c r="R111" s="70" t="s">
        <v>212</v>
      </c>
      <c r="S111" s="70" t="s">
        <v>212</v>
      </c>
      <c r="T111" s="70" t="s">
        <v>212</v>
      </c>
      <c r="U111" s="70" t="s">
        <v>212</v>
      </c>
      <c r="V111" s="70" t="s">
        <v>93</v>
      </c>
      <c r="W111" s="70" t="s">
        <v>212</v>
      </c>
      <c r="X111" s="391">
        <v>387.56</v>
      </c>
      <c r="Y111" s="284"/>
      <c r="Z111" s="284" t="s">
        <v>252</v>
      </c>
      <c r="AA111" s="284" t="s">
        <v>141</v>
      </c>
      <c r="AC111" s="79"/>
    </row>
    <row r="112" spans="1:29" s="9" customFormat="1" ht="29.25" customHeight="1">
      <c r="A112" s="383">
        <v>28</v>
      </c>
      <c r="B112" s="286" t="s">
        <v>279</v>
      </c>
      <c r="C112" s="389" t="s">
        <v>279</v>
      </c>
      <c r="D112" s="157" t="s">
        <v>252</v>
      </c>
      <c r="E112" s="282" t="s">
        <v>141</v>
      </c>
      <c r="F112" s="158" t="s">
        <v>252</v>
      </c>
      <c r="G112" s="287" t="s">
        <v>290</v>
      </c>
      <c r="H112" s="306">
        <v>650000</v>
      </c>
      <c r="I112" s="219" t="s">
        <v>262</v>
      </c>
      <c r="J112" s="111" t="s">
        <v>284</v>
      </c>
      <c r="K112" s="58" t="s">
        <v>318</v>
      </c>
      <c r="L112" s="381" t="s">
        <v>163</v>
      </c>
      <c r="M112" s="381" t="s">
        <v>282</v>
      </c>
      <c r="N112" s="381" t="s">
        <v>283</v>
      </c>
      <c r="O112" s="383">
        <v>28</v>
      </c>
      <c r="P112" s="283"/>
      <c r="Q112" s="282"/>
      <c r="R112" s="70" t="s">
        <v>212</v>
      </c>
      <c r="S112" s="70" t="s">
        <v>212</v>
      </c>
      <c r="T112" s="70" t="s">
        <v>212</v>
      </c>
      <c r="U112" s="70" t="s">
        <v>212</v>
      </c>
      <c r="V112" s="70" t="s">
        <v>93</v>
      </c>
      <c r="W112" s="70" t="s">
        <v>212</v>
      </c>
      <c r="X112" s="388">
        <v>233.01</v>
      </c>
      <c r="Y112" s="284"/>
      <c r="Z112" s="284" t="s">
        <v>252</v>
      </c>
      <c r="AA112" s="284" t="s">
        <v>141</v>
      </c>
      <c r="AC112" s="79"/>
    </row>
    <row r="113" spans="1:29" s="9" customFormat="1" ht="29.25" customHeight="1">
      <c r="A113" s="383">
        <v>29</v>
      </c>
      <c r="B113" s="286" t="s">
        <v>279</v>
      </c>
      <c r="C113" s="389" t="s">
        <v>279</v>
      </c>
      <c r="D113" s="157" t="s">
        <v>252</v>
      </c>
      <c r="E113" s="282" t="s">
        <v>141</v>
      </c>
      <c r="F113" s="158" t="s">
        <v>252</v>
      </c>
      <c r="G113" s="287" t="s">
        <v>290</v>
      </c>
      <c r="H113" s="306">
        <v>415000</v>
      </c>
      <c r="I113" s="219" t="s">
        <v>262</v>
      </c>
      <c r="J113" s="111" t="s">
        <v>284</v>
      </c>
      <c r="K113" s="58" t="s">
        <v>319</v>
      </c>
      <c r="L113" s="381" t="s">
        <v>163</v>
      </c>
      <c r="M113" s="381" t="s">
        <v>282</v>
      </c>
      <c r="N113" s="381" t="s">
        <v>283</v>
      </c>
      <c r="O113" s="383">
        <v>29</v>
      </c>
      <c r="P113" s="283"/>
      <c r="Q113" s="282"/>
      <c r="R113" s="70" t="s">
        <v>212</v>
      </c>
      <c r="S113" s="70" t="s">
        <v>212</v>
      </c>
      <c r="T113" s="70" t="s">
        <v>231</v>
      </c>
      <c r="U113" s="70" t="s">
        <v>212</v>
      </c>
      <c r="V113" s="70" t="s">
        <v>93</v>
      </c>
      <c r="W113" s="70" t="s">
        <v>212</v>
      </c>
      <c r="X113" s="391">
        <v>148.66</v>
      </c>
      <c r="Y113" s="284"/>
      <c r="Z113" s="284" t="s">
        <v>252</v>
      </c>
      <c r="AA113" s="284" t="s">
        <v>141</v>
      </c>
      <c r="AC113" s="79"/>
    </row>
    <row r="114" spans="1:29" s="9" customFormat="1" ht="29.25" customHeight="1">
      <c r="A114" s="383">
        <v>30</v>
      </c>
      <c r="B114" s="286" t="s">
        <v>279</v>
      </c>
      <c r="C114" s="389" t="s">
        <v>279</v>
      </c>
      <c r="D114" s="157" t="s">
        <v>252</v>
      </c>
      <c r="E114" s="282" t="s">
        <v>141</v>
      </c>
      <c r="F114" s="158" t="s">
        <v>252</v>
      </c>
      <c r="G114" s="287" t="s">
        <v>320</v>
      </c>
      <c r="H114" s="306">
        <v>547000</v>
      </c>
      <c r="I114" s="219" t="s">
        <v>262</v>
      </c>
      <c r="J114" s="111" t="s">
        <v>284</v>
      </c>
      <c r="K114" s="58" t="s">
        <v>321</v>
      </c>
      <c r="L114" s="381" t="s">
        <v>163</v>
      </c>
      <c r="M114" s="381" t="s">
        <v>282</v>
      </c>
      <c r="N114" s="381" t="s">
        <v>283</v>
      </c>
      <c r="O114" s="383">
        <v>30</v>
      </c>
      <c r="P114" s="283"/>
      <c r="Q114" s="282"/>
      <c r="R114" s="70" t="s">
        <v>212</v>
      </c>
      <c r="S114" s="70" t="s">
        <v>212</v>
      </c>
      <c r="T114" s="70" t="s">
        <v>212</v>
      </c>
      <c r="U114" s="70" t="s">
        <v>212</v>
      </c>
      <c r="V114" s="70" t="s">
        <v>93</v>
      </c>
      <c r="W114" s="70" t="s">
        <v>212</v>
      </c>
      <c r="X114" s="388">
        <v>196.3</v>
      </c>
      <c r="Y114" s="284"/>
      <c r="Z114" s="284" t="s">
        <v>252</v>
      </c>
      <c r="AA114" s="284" t="s">
        <v>141</v>
      </c>
      <c r="AC114" s="79"/>
    </row>
    <row r="115" spans="1:29" s="9" customFormat="1" ht="29.25" customHeight="1">
      <c r="A115" s="383">
        <v>31</v>
      </c>
      <c r="B115" s="286" t="s">
        <v>279</v>
      </c>
      <c r="C115" s="389" t="s">
        <v>279</v>
      </c>
      <c r="D115" s="157" t="s">
        <v>252</v>
      </c>
      <c r="E115" s="282" t="s">
        <v>141</v>
      </c>
      <c r="F115" s="158" t="s">
        <v>252</v>
      </c>
      <c r="G115" s="287" t="s">
        <v>322</v>
      </c>
      <c r="H115" s="306">
        <v>579000</v>
      </c>
      <c r="I115" s="219" t="s">
        <v>262</v>
      </c>
      <c r="J115" s="111" t="s">
        <v>284</v>
      </c>
      <c r="K115" s="58" t="s">
        <v>323</v>
      </c>
      <c r="L115" s="381" t="s">
        <v>163</v>
      </c>
      <c r="M115" s="381" t="s">
        <v>282</v>
      </c>
      <c r="N115" s="381" t="s">
        <v>324</v>
      </c>
      <c r="O115" s="383">
        <v>31</v>
      </c>
      <c r="P115" s="283"/>
      <c r="Q115" s="282"/>
      <c r="R115" s="70" t="s">
        <v>212</v>
      </c>
      <c r="S115" s="70" t="s">
        <v>212</v>
      </c>
      <c r="T115" s="70" t="s">
        <v>212</v>
      </c>
      <c r="U115" s="70" t="s">
        <v>212</v>
      </c>
      <c r="V115" s="70" t="s">
        <v>93</v>
      </c>
      <c r="W115" s="70" t="s">
        <v>212</v>
      </c>
      <c r="X115" s="388">
        <v>207.5</v>
      </c>
      <c r="Y115" s="284"/>
      <c r="Z115" s="284" t="s">
        <v>252</v>
      </c>
      <c r="AA115" s="284" t="s">
        <v>141</v>
      </c>
      <c r="AC115" s="79"/>
    </row>
    <row r="116" spans="1:29" s="9" customFormat="1" ht="29.25" customHeight="1">
      <c r="A116" s="383">
        <v>32</v>
      </c>
      <c r="B116" s="286" t="s">
        <v>279</v>
      </c>
      <c r="C116" s="389" t="s">
        <v>279</v>
      </c>
      <c r="D116" s="157" t="s">
        <v>252</v>
      </c>
      <c r="E116" s="282" t="s">
        <v>141</v>
      </c>
      <c r="F116" s="158" t="s">
        <v>252</v>
      </c>
      <c r="G116" s="287" t="s">
        <v>322</v>
      </c>
      <c r="H116" s="306">
        <v>141000</v>
      </c>
      <c r="I116" s="219" t="s">
        <v>262</v>
      </c>
      <c r="J116" s="111" t="s">
        <v>284</v>
      </c>
      <c r="K116" s="58" t="s">
        <v>325</v>
      </c>
      <c r="L116" s="381" t="s">
        <v>163</v>
      </c>
      <c r="M116" s="381" t="s">
        <v>282</v>
      </c>
      <c r="N116" s="381" t="s">
        <v>324</v>
      </c>
      <c r="O116" s="383">
        <v>32</v>
      </c>
      <c r="P116" s="283"/>
      <c r="Q116" s="282"/>
      <c r="R116" s="70" t="s">
        <v>212</v>
      </c>
      <c r="S116" s="70" t="s">
        <v>212</v>
      </c>
      <c r="T116" s="70" t="s">
        <v>212</v>
      </c>
      <c r="U116" s="70" t="s">
        <v>212</v>
      </c>
      <c r="V116" s="70" t="s">
        <v>93</v>
      </c>
      <c r="W116" s="70" t="s">
        <v>212</v>
      </c>
      <c r="X116" s="388">
        <v>50.72</v>
      </c>
      <c r="Y116" s="284"/>
      <c r="Z116" s="284" t="s">
        <v>252</v>
      </c>
      <c r="AA116" s="284" t="s">
        <v>141</v>
      </c>
      <c r="AC116" s="79"/>
    </row>
    <row r="117" spans="1:29" s="9" customFormat="1" ht="29.25" customHeight="1">
      <c r="A117" s="383">
        <v>33</v>
      </c>
      <c r="B117" s="286" t="s">
        <v>279</v>
      </c>
      <c r="C117" s="389" t="s">
        <v>279</v>
      </c>
      <c r="D117" s="157" t="s">
        <v>252</v>
      </c>
      <c r="E117" s="282" t="s">
        <v>141</v>
      </c>
      <c r="F117" s="158" t="s">
        <v>252</v>
      </c>
      <c r="G117" s="287" t="s">
        <v>326</v>
      </c>
      <c r="H117" s="316">
        <v>429000</v>
      </c>
      <c r="I117" s="219" t="s">
        <v>262</v>
      </c>
      <c r="J117" s="111" t="s">
        <v>284</v>
      </c>
      <c r="K117" s="58" t="s">
        <v>327</v>
      </c>
      <c r="L117" s="381" t="s">
        <v>163</v>
      </c>
      <c r="M117" s="381" t="s">
        <v>282</v>
      </c>
      <c r="N117" s="381" t="s">
        <v>324</v>
      </c>
      <c r="O117" s="383">
        <v>33</v>
      </c>
      <c r="P117" s="283"/>
      <c r="Q117" s="282"/>
      <c r="R117" s="70" t="s">
        <v>212</v>
      </c>
      <c r="S117" s="70" t="s">
        <v>212</v>
      </c>
      <c r="T117" s="70" t="s">
        <v>212</v>
      </c>
      <c r="U117" s="70" t="s">
        <v>212</v>
      </c>
      <c r="V117" s="70" t="s">
        <v>93</v>
      </c>
      <c r="W117" s="70" t="s">
        <v>212</v>
      </c>
      <c r="X117" s="388">
        <v>154</v>
      </c>
      <c r="Y117" s="284"/>
      <c r="Z117" s="284" t="s">
        <v>141</v>
      </c>
      <c r="AA117" s="284" t="s">
        <v>141</v>
      </c>
      <c r="AC117" s="79"/>
    </row>
    <row r="118" spans="1:29" s="9" customFormat="1" ht="29.25" customHeight="1">
      <c r="A118" s="383">
        <v>34</v>
      </c>
      <c r="B118" s="286" t="s">
        <v>914</v>
      </c>
      <c r="C118" s="389" t="s">
        <v>328</v>
      </c>
      <c r="D118" s="157" t="s">
        <v>252</v>
      </c>
      <c r="E118" s="282" t="s">
        <v>141</v>
      </c>
      <c r="F118" s="158" t="s">
        <v>252</v>
      </c>
      <c r="G118" s="288" t="s">
        <v>329</v>
      </c>
      <c r="H118" s="317">
        <f t="shared" ref="H118:H137" si="0">X118*500</f>
        <v>14000</v>
      </c>
      <c r="I118" s="219" t="s">
        <v>262</v>
      </c>
      <c r="J118" s="111" t="s">
        <v>284</v>
      </c>
      <c r="K118" s="58" t="s">
        <v>330</v>
      </c>
      <c r="L118" s="381" t="s">
        <v>163</v>
      </c>
      <c r="M118" s="381" t="s">
        <v>282</v>
      </c>
      <c r="N118" s="381" t="s">
        <v>283</v>
      </c>
      <c r="O118" s="383">
        <v>34</v>
      </c>
      <c r="P118" s="283"/>
      <c r="Q118" s="282"/>
      <c r="R118" s="70" t="s">
        <v>212</v>
      </c>
      <c r="S118" s="70" t="s">
        <v>231</v>
      </c>
      <c r="T118" s="70" t="s">
        <v>231</v>
      </c>
      <c r="U118" s="70" t="s">
        <v>231</v>
      </c>
      <c r="V118" s="70" t="s">
        <v>93</v>
      </c>
      <c r="W118" s="70" t="s">
        <v>231</v>
      </c>
      <c r="X118" s="388">
        <v>28</v>
      </c>
      <c r="Y118" s="284"/>
      <c r="Z118" s="284" t="s">
        <v>141</v>
      </c>
      <c r="AA118" s="284" t="s">
        <v>141</v>
      </c>
      <c r="AC118" s="79"/>
    </row>
    <row r="119" spans="1:29" s="9" customFormat="1" ht="29.25" customHeight="1">
      <c r="A119" s="383">
        <v>35</v>
      </c>
      <c r="B119" s="286" t="s">
        <v>914</v>
      </c>
      <c r="C119" s="389" t="s">
        <v>328</v>
      </c>
      <c r="D119" s="157" t="s">
        <v>252</v>
      </c>
      <c r="E119" s="282" t="s">
        <v>141</v>
      </c>
      <c r="F119" s="158" t="s">
        <v>252</v>
      </c>
      <c r="G119" s="287" t="s">
        <v>329</v>
      </c>
      <c r="H119" s="317">
        <f t="shared" si="0"/>
        <v>17680</v>
      </c>
      <c r="I119" s="219" t="s">
        <v>262</v>
      </c>
      <c r="J119" s="111" t="s">
        <v>284</v>
      </c>
      <c r="K119" s="58" t="s">
        <v>286</v>
      </c>
      <c r="L119" s="381" t="s">
        <v>163</v>
      </c>
      <c r="M119" s="381" t="s">
        <v>282</v>
      </c>
      <c r="N119" s="381" t="s">
        <v>283</v>
      </c>
      <c r="O119" s="383">
        <v>35</v>
      </c>
      <c r="P119" s="283"/>
      <c r="Q119" s="282"/>
      <c r="R119" s="70" t="s">
        <v>212</v>
      </c>
      <c r="S119" s="70" t="s">
        <v>212</v>
      </c>
      <c r="T119" s="70" t="s">
        <v>212</v>
      </c>
      <c r="U119" s="70" t="s">
        <v>212</v>
      </c>
      <c r="V119" s="70" t="s">
        <v>93</v>
      </c>
      <c r="W119" s="70" t="s">
        <v>212</v>
      </c>
      <c r="X119" s="388">
        <v>35.36</v>
      </c>
      <c r="Y119" s="284"/>
      <c r="Z119" s="284" t="s">
        <v>141</v>
      </c>
      <c r="AA119" s="284" t="s">
        <v>141</v>
      </c>
      <c r="AC119" s="79"/>
    </row>
    <row r="120" spans="1:29" s="9" customFormat="1" ht="29.25" customHeight="1">
      <c r="A120" s="383">
        <v>36</v>
      </c>
      <c r="B120" s="286" t="s">
        <v>914</v>
      </c>
      <c r="C120" s="389" t="s">
        <v>328</v>
      </c>
      <c r="D120" s="157" t="s">
        <v>252</v>
      </c>
      <c r="E120" s="282" t="s">
        <v>141</v>
      </c>
      <c r="F120" s="158" t="s">
        <v>252</v>
      </c>
      <c r="G120" s="287" t="s">
        <v>329</v>
      </c>
      <c r="H120" s="317">
        <f t="shared" si="0"/>
        <v>10000</v>
      </c>
      <c r="I120" s="219" t="s">
        <v>262</v>
      </c>
      <c r="J120" s="111" t="s">
        <v>284</v>
      </c>
      <c r="K120" s="58" t="s">
        <v>285</v>
      </c>
      <c r="L120" s="381" t="s">
        <v>163</v>
      </c>
      <c r="M120" s="381" t="s">
        <v>282</v>
      </c>
      <c r="N120" s="381" t="s">
        <v>283</v>
      </c>
      <c r="O120" s="383">
        <v>36</v>
      </c>
      <c r="P120" s="283"/>
      <c r="Q120" s="282"/>
      <c r="R120" s="70" t="s">
        <v>212</v>
      </c>
      <c r="S120" s="70" t="s">
        <v>212</v>
      </c>
      <c r="T120" s="70" t="s">
        <v>212</v>
      </c>
      <c r="U120" s="70" t="s">
        <v>212</v>
      </c>
      <c r="V120" s="70" t="s">
        <v>93</v>
      </c>
      <c r="W120" s="70" t="s">
        <v>212</v>
      </c>
      <c r="X120" s="388">
        <v>20</v>
      </c>
      <c r="Y120" s="284"/>
      <c r="Z120" s="284" t="s">
        <v>141</v>
      </c>
      <c r="AA120" s="284" t="s">
        <v>141</v>
      </c>
      <c r="AC120" s="79"/>
    </row>
    <row r="121" spans="1:29" s="9" customFormat="1" ht="29.25" customHeight="1">
      <c r="A121" s="383">
        <v>37</v>
      </c>
      <c r="B121" s="286" t="s">
        <v>914</v>
      </c>
      <c r="C121" s="389" t="s">
        <v>328</v>
      </c>
      <c r="D121" s="157" t="s">
        <v>252</v>
      </c>
      <c r="E121" s="282" t="s">
        <v>141</v>
      </c>
      <c r="F121" s="158" t="s">
        <v>252</v>
      </c>
      <c r="G121" s="287" t="s">
        <v>329</v>
      </c>
      <c r="H121" s="317">
        <f t="shared" si="0"/>
        <v>8435</v>
      </c>
      <c r="I121" s="219" t="s">
        <v>262</v>
      </c>
      <c r="J121" s="111" t="s">
        <v>284</v>
      </c>
      <c r="K121" s="58" t="s">
        <v>331</v>
      </c>
      <c r="L121" s="381" t="s">
        <v>163</v>
      </c>
      <c r="M121" s="381" t="s">
        <v>282</v>
      </c>
      <c r="N121" s="381" t="s">
        <v>283</v>
      </c>
      <c r="O121" s="383">
        <v>37</v>
      </c>
      <c r="P121" s="283"/>
      <c r="Q121" s="282"/>
      <c r="R121" s="70" t="s">
        <v>212</v>
      </c>
      <c r="S121" s="70" t="s">
        <v>212</v>
      </c>
      <c r="T121" s="70" t="s">
        <v>212</v>
      </c>
      <c r="U121" s="70" t="s">
        <v>212</v>
      </c>
      <c r="V121" s="70" t="s">
        <v>93</v>
      </c>
      <c r="W121" s="70" t="s">
        <v>212</v>
      </c>
      <c r="X121" s="388">
        <v>16.87</v>
      </c>
      <c r="Y121" s="284">
        <v>1</v>
      </c>
      <c r="Z121" s="284" t="s">
        <v>141</v>
      </c>
      <c r="AA121" s="284" t="s">
        <v>141</v>
      </c>
      <c r="AC121" s="79"/>
    </row>
    <row r="122" spans="1:29" s="9" customFormat="1" ht="29.25" customHeight="1">
      <c r="A122" s="383">
        <v>38</v>
      </c>
      <c r="B122" s="286" t="s">
        <v>914</v>
      </c>
      <c r="C122" s="389" t="s">
        <v>328</v>
      </c>
      <c r="D122" s="157" t="s">
        <v>252</v>
      </c>
      <c r="E122" s="282" t="s">
        <v>141</v>
      </c>
      <c r="F122" s="158" t="s">
        <v>252</v>
      </c>
      <c r="G122" s="287" t="s">
        <v>290</v>
      </c>
      <c r="H122" s="317">
        <f t="shared" si="0"/>
        <v>55440</v>
      </c>
      <c r="I122" s="219" t="s">
        <v>262</v>
      </c>
      <c r="J122" s="111" t="s">
        <v>284</v>
      </c>
      <c r="K122" s="58" t="s">
        <v>310</v>
      </c>
      <c r="L122" s="381" t="s">
        <v>305</v>
      </c>
      <c r="M122" s="381" t="s">
        <v>282</v>
      </c>
      <c r="N122" s="381" t="s">
        <v>283</v>
      </c>
      <c r="O122" s="383">
        <v>38</v>
      </c>
      <c r="P122" s="283"/>
      <c r="Q122" s="282"/>
      <c r="R122" s="70" t="s">
        <v>314</v>
      </c>
      <c r="S122" s="70" t="s">
        <v>212</v>
      </c>
      <c r="T122" s="70" t="s">
        <v>212</v>
      </c>
      <c r="U122" s="70" t="s">
        <v>212</v>
      </c>
      <c r="V122" s="70" t="s">
        <v>93</v>
      </c>
      <c r="W122" s="70" t="s">
        <v>212</v>
      </c>
      <c r="X122" s="116">
        <v>110.88</v>
      </c>
      <c r="Y122" s="284"/>
      <c r="Z122" s="284" t="s">
        <v>141</v>
      </c>
      <c r="AA122" s="284" t="s">
        <v>141</v>
      </c>
      <c r="AC122" s="79"/>
    </row>
    <row r="123" spans="1:29" s="9" customFormat="1" ht="29.25" customHeight="1">
      <c r="A123" s="383">
        <v>39</v>
      </c>
      <c r="B123" s="286" t="s">
        <v>345</v>
      </c>
      <c r="C123" s="389" t="s">
        <v>345</v>
      </c>
      <c r="D123" s="157" t="s">
        <v>252</v>
      </c>
      <c r="E123" s="282" t="s">
        <v>141</v>
      </c>
      <c r="F123" s="158" t="s">
        <v>141</v>
      </c>
      <c r="G123" s="287" t="s">
        <v>329</v>
      </c>
      <c r="H123" s="317">
        <f t="shared" si="0"/>
        <v>61635</v>
      </c>
      <c r="I123" s="219" t="s">
        <v>262</v>
      </c>
      <c r="J123" s="111" t="s">
        <v>284</v>
      </c>
      <c r="K123" s="58" t="s">
        <v>332</v>
      </c>
      <c r="L123" s="381" t="s">
        <v>163</v>
      </c>
      <c r="M123" s="381" t="s">
        <v>282</v>
      </c>
      <c r="N123" s="381" t="s">
        <v>283</v>
      </c>
      <c r="O123" s="383">
        <v>39</v>
      </c>
      <c r="P123" s="283"/>
      <c r="Q123" s="282"/>
      <c r="R123" s="70" t="s">
        <v>212</v>
      </c>
      <c r="S123" s="70" t="s">
        <v>231</v>
      </c>
      <c r="T123" s="70" t="s">
        <v>231</v>
      </c>
      <c r="U123" s="70" t="s">
        <v>231</v>
      </c>
      <c r="V123" s="70" t="s">
        <v>93</v>
      </c>
      <c r="W123" s="70" t="s">
        <v>231</v>
      </c>
      <c r="X123" s="388">
        <v>123.27</v>
      </c>
      <c r="Y123" s="284">
        <v>1</v>
      </c>
      <c r="Z123" s="284" t="s">
        <v>141</v>
      </c>
      <c r="AA123" s="284" t="s">
        <v>141</v>
      </c>
      <c r="AC123" s="79"/>
    </row>
    <row r="124" spans="1:29" s="9" customFormat="1" ht="29.25" customHeight="1">
      <c r="A124" s="383">
        <v>40</v>
      </c>
      <c r="B124" s="286" t="s">
        <v>914</v>
      </c>
      <c r="C124" s="389" t="s">
        <v>328</v>
      </c>
      <c r="D124" s="157" t="s">
        <v>252</v>
      </c>
      <c r="E124" s="282" t="s">
        <v>141</v>
      </c>
      <c r="F124" s="158" t="s">
        <v>141</v>
      </c>
      <c r="G124" s="287" t="s">
        <v>329</v>
      </c>
      <c r="H124" s="317">
        <f t="shared" si="0"/>
        <v>13100</v>
      </c>
      <c r="I124" s="219" t="s">
        <v>262</v>
      </c>
      <c r="J124" s="111" t="s">
        <v>284</v>
      </c>
      <c r="K124" s="58" t="s">
        <v>333</v>
      </c>
      <c r="L124" s="381" t="s">
        <v>163</v>
      </c>
      <c r="M124" s="381" t="s">
        <v>282</v>
      </c>
      <c r="N124" s="381" t="s">
        <v>283</v>
      </c>
      <c r="O124" s="383">
        <v>40</v>
      </c>
      <c r="P124" s="283"/>
      <c r="Q124" s="282"/>
      <c r="R124" s="70" t="s">
        <v>212</v>
      </c>
      <c r="S124" s="70" t="s">
        <v>231</v>
      </c>
      <c r="T124" s="70" t="s">
        <v>231</v>
      </c>
      <c r="U124" s="70" t="s">
        <v>231</v>
      </c>
      <c r="V124" s="70" t="s">
        <v>93</v>
      </c>
      <c r="W124" s="70" t="s">
        <v>231</v>
      </c>
      <c r="X124" s="388">
        <v>26.2</v>
      </c>
      <c r="Y124" s="284"/>
      <c r="Z124" s="284" t="s">
        <v>141</v>
      </c>
      <c r="AA124" s="284" t="s">
        <v>141</v>
      </c>
      <c r="AC124" s="79"/>
    </row>
    <row r="125" spans="1:29" s="9" customFormat="1" ht="29.25" customHeight="1">
      <c r="A125" s="383">
        <v>41</v>
      </c>
      <c r="B125" s="286" t="s">
        <v>914</v>
      </c>
      <c r="C125" s="389" t="s">
        <v>328</v>
      </c>
      <c r="D125" s="157" t="s">
        <v>252</v>
      </c>
      <c r="E125" s="282" t="s">
        <v>141</v>
      </c>
      <c r="F125" s="158" t="s">
        <v>141</v>
      </c>
      <c r="G125" s="287" t="s">
        <v>329</v>
      </c>
      <c r="H125" s="317">
        <f t="shared" si="0"/>
        <v>3000</v>
      </c>
      <c r="I125" s="219" t="s">
        <v>262</v>
      </c>
      <c r="J125" s="111" t="s">
        <v>284</v>
      </c>
      <c r="K125" s="58" t="s">
        <v>334</v>
      </c>
      <c r="L125" s="381" t="s">
        <v>163</v>
      </c>
      <c r="M125" s="381" t="s">
        <v>282</v>
      </c>
      <c r="N125" s="381" t="s">
        <v>283</v>
      </c>
      <c r="O125" s="383">
        <v>41</v>
      </c>
      <c r="P125" s="283"/>
      <c r="Q125" s="282"/>
      <c r="R125" s="70" t="s">
        <v>212</v>
      </c>
      <c r="S125" s="70" t="s">
        <v>231</v>
      </c>
      <c r="T125" s="70" t="s">
        <v>231</v>
      </c>
      <c r="U125" s="70" t="s">
        <v>231</v>
      </c>
      <c r="V125" s="70" t="s">
        <v>93</v>
      </c>
      <c r="W125" s="70" t="s">
        <v>231</v>
      </c>
      <c r="X125" s="388">
        <v>6</v>
      </c>
      <c r="Y125" s="284"/>
      <c r="Z125" s="284" t="s">
        <v>141</v>
      </c>
      <c r="AA125" s="284" t="s">
        <v>141</v>
      </c>
      <c r="AC125" s="79"/>
    </row>
    <row r="126" spans="1:29" s="9" customFormat="1" ht="29.25" customHeight="1">
      <c r="A126" s="383">
        <v>42</v>
      </c>
      <c r="B126" s="286" t="s">
        <v>914</v>
      </c>
      <c r="C126" s="389" t="s">
        <v>328</v>
      </c>
      <c r="D126" s="157" t="s">
        <v>252</v>
      </c>
      <c r="E126" s="282" t="s">
        <v>141</v>
      </c>
      <c r="F126" s="158" t="s">
        <v>252</v>
      </c>
      <c r="G126" s="287">
        <v>1880</v>
      </c>
      <c r="H126" s="317">
        <f t="shared" si="0"/>
        <v>27720</v>
      </c>
      <c r="I126" s="219" t="s">
        <v>262</v>
      </c>
      <c r="J126" s="111" t="s">
        <v>284</v>
      </c>
      <c r="K126" s="58" t="s">
        <v>288</v>
      </c>
      <c r="L126" s="381" t="s">
        <v>163</v>
      </c>
      <c r="M126" s="381" t="s">
        <v>282</v>
      </c>
      <c r="N126" s="381" t="s">
        <v>283</v>
      </c>
      <c r="O126" s="383">
        <v>42</v>
      </c>
      <c r="P126" s="283"/>
      <c r="Q126" s="282"/>
      <c r="R126" s="70" t="s">
        <v>212</v>
      </c>
      <c r="S126" s="70" t="s">
        <v>231</v>
      </c>
      <c r="T126" s="70" t="s">
        <v>231</v>
      </c>
      <c r="U126" s="70" t="s">
        <v>231</v>
      </c>
      <c r="V126" s="70" t="s">
        <v>93</v>
      </c>
      <c r="W126" s="70" t="s">
        <v>231</v>
      </c>
      <c r="X126" s="388">
        <v>55.44</v>
      </c>
      <c r="Y126" s="284"/>
      <c r="Z126" s="284" t="s">
        <v>141</v>
      </c>
      <c r="AA126" s="284" t="s">
        <v>141</v>
      </c>
      <c r="AC126" s="79"/>
    </row>
    <row r="127" spans="1:29" s="9" customFormat="1" ht="29.25" customHeight="1">
      <c r="A127" s="383">
        <v>43</v>
      </c>
      <c r="B127" s="286" t="s">
        <v>914</v>
      </c>
      <c r="C127" s="389" t="s">
        <v>328</v>
      </c>
      <c r="D127" s="157" t="s">
        <v>252</v>
      </c>
      <c r="E127" s="282" t="s">
        <v>141</v>
      </c>
      <c r="F127" s="158" t="s">
        <v>252</v>
      </c>
      <c r="G127" s="287" t="s">
        <v>290</v>
      </c>
      <c r="H127" s="317">
        <f t="shared" si="0"/>
        <v>15875</v>
      </c>
      <c r="I127" s="219" t="s">
        <v>262</v>
      </c>
      <c r="J127" s="111" t="s">
        <v>284</v>
      </c>
      <c r="K127" s="58" t="s">
        <v>291</v>
      </c>
      <c r="L127" s="381" t="s">
        <v>163</v>
      </c>
      <c r="M127" s="381" t="s">
        <v>282</v>
      </c>
      <c r="N127" s="381" t="s">
        <v>283</v>
      </c>
      <c r="O127" s="383">
        <v>43</v>
      </c>
      <c r="P127" s="283"/>
      <c r="Q127" s="282"/>
      <c r="R127" s="70" t="s">
        <v>212</v>
      </c>
      <c r="S127" s="70" t="s">
        <v>231</v>
      </c>
      <c r="T127" s="70" t="s">
        <v>231</v>
      </c>
      <c r="U127" s="70" t="s">
        <v>231</v>
      </c>
      <c r="V127" s="70" t="s">
        <v>93</v>
      </c>
      <c r="W127" s="70" t="s">
        <v>231</v>
      </c>
      <c r="X127" s="388">
        <v>31.75</v>
      </c>
      <c r="Y127" s="284"/>
      <c r="Z127" s="284" t="s">
        <v>141</v>
      </c>
      <c r="AA127" s="284" t="s">
        <v>141</v>
      </c>
      <c r="AC127" s="79"/>
    </row>
    <row r="128" spans="1:29" s="9" customFormat="1" ht="29.25" customHeight="1">
      <c r="A128" s="383">
        <v>44</v>
      </c>
      <c r="B128" s="286" t="s">
        <v>914</v>
      </c>
      <c r="C128" s="389" t="s">
        <v>328</v>
      </c>
      <c r="D128" s="157" t="s">
        <v>252</v>
      </c>
      <c r="E128" s="282" t="s">
        <v>141</v>
      </c>
      <c r="F128" s="158" t="s">
        <v>252</v>
      </c>
      <c r="G128" s="287" t="s">
        <v>329</v>
      </c>
      <c r="H128" s="317">
        <f t="shared" si="0"/>
        <v>5795</v>
      </c>
      <c r="I128" s="219" t="s">
        <v>262</v>
      </c>
      <c r="J128" s="111" t="s">
        <v>284</v>
      </c>
      <c r="K128" s="381" t="s">
        <v>294</v>
      </c>
      <c r="L128" s="381" t="s">
        <v>163</v>
      </c>
      <c r="M128" s="381" t="s">
        <v>282</v>
      </c>
      <c r="N128" s="381" t="s">
        <v>283</v>
      </c>
      <c r="O128" s="383">
        <v>44</v>
      </c>
      <c r="P128" s="283"/>
      <c r="Q128" s="282"/>
      <c r="R128" s="70" t="s">
        <v>212</v>
      </c>
      <c r="S128" s="70" t="s">
        <v>231</v>
      </c>
      <c r="T128" s="70" t="s">
        <v>231</v>
      </c>
      <c r="U128" s="70" t="s">
        <v>231</v>
      </c>
      <c r="V128" s="70" t="s">
        <v>93</v>
      </c>
      <c r="W128" s="70" t="s">
        <v>231</v>
      </c>
      <c r="X128" s="388">
        <v>11.59</v>
      </c>
      <c r="Y128" s="284"/>
      <c r="Z128" s="284" t="s">
        <v>141</v>
      </c>
      <c r="AA128" s="284" t="s">
        <v>141</v>
      </c>
      <c r="AC128" s="79"/>
    </row>
    <row r="129" spans="1:29" s="9" customFormat="1" ht="29.25" customHeight="1">
      <c r="A129" s="383">
        <v>45</v>
      </c>
      <c r="B129" s="286" t="s">
        <v>914</v>
      </c>
      <c r="C129" s="389" t="s">
        <v>328</v>
      </c>
      <c r="D129" s="157" t="s">
        <v>252</v>
      </c>
      <c r="E129" s="282" t="s">
        <v>141</v>
      </c>
      <c r="F129" s="158" t="s">
        <v>252</v>
      </c>
      <c r="G129" s="287" t="s">
        <v>329</v>
      </c>
      <c r="H129" s="317">
        <f t="shared" si="0"/>
        <v>6000</v>
      </c>
      <c r="I129" s="219" t="s">
        <v>262</v>
      </c>
      <c r="J129" s="111" t="s">
        <v>284</v>
      </c>
      <c r="K129" s="381" t="s">
        <v>293</v>
      </c>
      <c r="L129" s="381" t="s">
        <v>163</v>
      </c>
      <c r="M129" s="381" t="s">
        <v>282</v>
      </c>
      <c r="N129" s="381" t="s">
        <v>283</v>
      </c>
      <c r="O129" s="383">
        <v>45</v>
      </c>
      <c r="P129" s="283"/>
      <c r="Q129" s="282"/>
      <c r="R129" s="70" t="s">
        <v>212</v>
      </c>
      <c r="S129" s="70" t="s">
        <v>231</v>
      </c>
      <c r="T129" s="70" t="s">
        <v>231</v>
      </c>
      <c r="U129" s="70" t="s">
        <v>231</v>
      </c>
      <c r="V129" s="70" t="s">
        <v>93</v>
      </c>
      <c r="W129" s="70" t="s">
        <v>231</v>
      </c>
      <c r="X129" s="388">
        <v>12</v>
      </c>
      <c r="Y129" s="284"/>
      <c r="Z129" s="284" t="s">
        <v>141</v>
      </c>
      <c r="AA129" s="284" t="s">
        <v>141</v>
      </c>
      <c r="AC129" s="79"/>
    </row>
    <row r="130" spans="1:29" s="9" customFormat="1" ht="29.25" customHeight="1">
      <c r="A130" s="383">
        <v>46</v>
      </c>
      <c r="B130" s="286" t="s">
        <v>914</v>
      </c>
      <c r="C130" s="389" t="s">
        <v>328</v>
      </c>
      <c r="D130" s="157" t="s">
        <v>252</v>
      </c>
      <c r="E130" s="282" t="s">
        <v>141</v>
      </c>
      <c r="F130" s="158" t="s">
        <v>252</v>
      </c>
      <c r="G130" s="287" t="s">
        <v>335</v>
      </c>
      <c r="H130" s="317">
        <f t="shared" si="0"/>
        <v>15000</v>
      </c>
      <c r="I130" s="219" t="s">
        <v>262</v>
      </c>
      <c r="J130" s="111" t="s">
        <v>284</v>
      </c>
      <c r="K130" s="381" t="s">
        <v>336</v>
      </c>
      <c r="L130" s="381" t="s">
        <v>163</v>
      </c>
      <c r="M130" s="381" t="s">
        <v>282</v>
      </c>
      <c r="N130" s="381" t="s">
        <v>283</v>
      </c>
      <c r="O130" s="383">
        <v>46</v>
      </c>
      <c r="P130" s="283"/>
      <c r="Q130" s="282"/>
      <c r="R130" s="70" t="s">
        <v>212</v>
      </c>
      <c r="S130" s="70" t="s">
        <v>231</v>
      </c>
      <c r="T130" s="70" t="s">
        <v>231</v>
      </c>
      <c r="U130" s="70" t="s">
        <v>231</v>
      </c>
      <c r="V130" s="70" t="s">
        <v>93</v>
      </c>
      <c r="W130" s="70" t="s">
        <v>231</v>
      </c>
      <c r="X130" s="388">
        <v>30</v>
      </c>
      <c r="Y130" s="284"/>
      <c r="Z130" s="284" t="s">
        <v>141</v>
      </c>
      <c r="AA130" s="284" t="s">
        <v>141</v>
      </c>
      <c r="AC130" s="79"/>
    </row>
    <row r="131" spans="1:29" s="9" customFormat="1" ht="29.25" customHeight="1">
      <c r="A131" s="383">
        <v>47</v>
      </c>
      <c r="B131" s="286" t="s">
        <v>914</v>
      </c>
      <c r="C131" s="389" t="s">
        <v>328</v>
      </c>
      <c r="D131" s="157" t="s">
        <v>252</v>
      </c>
      <c r="E131" s="282" t="s">
        <v>141</v>
      </c>
      <c r="F131" s="158" t="s">
        <v>252</v>
      </c>
      <c r="G131" s="287" t="s">
        <v>329</v>
      </c>
      <c r="H131" s="317">
        <f t="shared" si="0"/>
        <v>7160</v>
      </c>
      <c r="I131" s="219" t="s">
        <v>262</v>
      </c>
      <c r="J131" s="111" t="s">
        <v>284</v>
      </c>
      <c r="K131" s="381" t="s">
        <v>337</v>
      </c>
      <c r="L131" s="381" t="s">
        <v>163</v>
      </c>
      <c r="M131" s="381" t="s">
        <v>282</v>
      </c>
      <c r="N131" s="381" t="s">
        <v>283</v>
      </c>
      <c r="O131" s="383">
        <v>47</v>
      </c>
      <c r="P131" s="283"/>
      <c r="Q131" s="282"/>
      <c r="R131" s="70" t="s">
        <v>212</v>
      </c>
      <c r="S131" s="70" t="s">
        <v>231</v>
      </c>
      <c r="T131" s="70" t="s">
        <v>231</v>
      </c>
      <c r="U131" s="70" t="s">
        <v>231</v>
      </c>
      <c r="V131" s="70" t="s">
        <v>93</v>
      </c>
      <c r="W131" s="70" t="s">
        <v>231</v>
      </c>
      <c r="X131" s="388">
        <v>14.32</v>
      </c>
      <c r="Y131" s="284"/>
      <c r="Z131" s="284" t="s">
        <v>141</v>
      </c>
      <c r="AA131" s="284" t="s">
        <v>141</v>
      </c>
      <c r="AC131" s="79"/>
    </row>
    <row r="132" spans="1:29" s="9" customFormat="1" ht="29.25" customHeight="1">
      <c r="A132" s="383">
        <v>48</v>
      </c>
      <c r="B132" s="286" t="s">
        <v>914</v>
      </c>
      <c r="C132" s="389" t="s">
        <v>328</v>
      </c>
      <c r="D132" s="157" t="s">
        <v>252</v>
      </c>
      <c r="E132" s="282" t="s">
        <v>141</v>
      </c>
      <c r="F132" s="158" t="s">
        <v>252</v>
      </c>
      <c r="G132" s="287" t="s">
        <v>329</v>
      </c>
      <c r="H132" s="317">
        <f t="shared" si="0"/>
        <v>15750</v>
      </c>
      <c r="I132" s="219" t="s">
        <v>262</v>
      </c>
      <c r="J132" s="111" t="s">
        <v>284</v>
      </c>
      <c r="K132" s="381" t="s">
        <v>338</v>
      </c>
      <c r="L132" s="381" t="s">
        <v>163</v>
      </c>
      <c r="M132" s="381" t="s">
        <v>282</v>
      </c>
      <c r="N132" s="381" t="s">
        <v>283</v>
      </c>
      <c r="O132" s="383">
        <v>48</v>
      </c>
      <c r="P132" s="283"/>
      <c r="Q132" s="282"/>
      <c r="R132" s="70" t="s">
        <v>212</v>
      </c>
      <c r="S132" s="70" t="s">
        <v>231</v>
      </c>
      <c r="T132" s="70" t="s">
        <v>231</v>
      </c>
      <c r="U132" s="70" t="s">
        <v>231</v>
      </c>
      <c r="V132" s="70" t="s">
        <v>93</v>
      </c>
      <c r="W132" s="70" t="s">
        <v>231</v>
      </c>
      <c r="X132" s="388">
        <v>31.5</v>
      </c>
      <c r="Y132" s="284"/>
      <c r="Z132" s="284" t="s">
        <v>141</v>
      </c>
      <c r="AA132" s="284" t="s">
        <v>141</v>
      </c>
      <c r="AC132" s="79"/>
    </row>
    <row r="133" spans="1:29" s="9" customFormat="1" ht="29.25" customHeight="1">
      <c r="A133" s="383">
        <v>49</v>
      </c>
      <c r="B133" s="286" t="s">
        <v>914</v>
      </c>
      <c r="C133" s="389" t="s">
        <v>328</v>
      </c>
      <c r="D133" s="157" t="s">
        <v>252</v>
      </c>
      <c r="E133" s="282" t="s">
        <v>141</v>
      </c>
      <c r="F133" s="158" t="s">
        <v>252</v>
      </c>
      <c r="G133" s="287" t="s">
        <v>335</v>
      </c>
      <c r="H133" s="317">
        <f t="shared" si="0"/>
        <v>16560</v>
      </c>
      <c r="I133" s="219" t="s">
        <v>262</v>
      </c>
      <c r="J133" s="111" t="s">
        <v>284</v>
      </c>
      <c r="K133" s="381" t="s">
        <v>339</v>
      </c>
      <c r="L133" s="381" t="s">
        <v>163</v>
      </c>
      <c r="M133" s="381" t="s">
        <v>282</v>
      </c>
      <c r="N133" s="381" t="s">
        <v>283</v>
      </c>
      <c r="O133" s="383">
        <v>49</v>
      </c>
      <c r="P133" s="283"/>
      <c r="Q133" s="282"/>
      <c r="R133" s="70" t="s">
        <v>212</v>
      </c>
      <c r="S133" s="70" t="s">
        <v>231</v>
      </c>
      <c r="T133" s="70" t="s">
        <v>231</v>
      </c>
      <c r="U133" s="70" t="s">
        <v>231</v>
      </c>
      <c r="V133" s="70" t="s">
        <v>93</v>
      </c>
      <c r="W133" s="70" t="s">
        <v>231</v>
      </c>
      <c r="X133" s="388">
        <v>33.119999999999997</v>
      </c>
      <c r="Y133" s="284"/>
      <c r="Z133" s="284" t="s">
        <v>141</v>
      </c>
      <c r="AA133" s="284" t="s">
        <v>141</v>
      </c>
      <c r="AC133" s="79"/>
    </row>
    <row r="134" spans="1:29" s="9" customFormat="1" ht="29.25" customHeight="1">
      <c r="A134" s="383">
        <v>50</v>
      </c>
      <c r="B134" s="286" t="s">
        <v>914</v>
      </c>
      <c r="C134" s="389" t="s">
        <v>328</v>
      </c>
      <c r="D134" s="157" t="s">
        <v>252</v>
      </c>
      <c r="E134" s="282" t="s">
        <v>141</v>
      </c>
      <c r="F134" s="158" t="s">
        <v>252</v>
      </c>
      <c r="G134" s="287" t="s">
        <v>329</v>
      </c>
      <c r="H134" s="317">
        <f t="shared" si="0"/>
        <v>15060</v>
      </c>
      <c r="I134" s="219" t="s">
        <v>262</v>
      </c>
      <c r="J134" s="111" t="s">
        <v>284</v>
      </c>
      <c r="K134" s="58" t="s">
        <v>340</v>
      </c>
      <c r="L134" s="381" t="s">
        <v>163</v>
      </c>
      <c r="M134" s="381" t="s">
        <v>282</v>
      </c>
      <c r="N134" s="381" t="s">
        <v>283</v>
      </c>
      <c r="O134" s="383">
        <v>50</v>
      </c>
      <c r="P134" s="283"/>
      <c r="Q134" s="282"/>
      <c r="R134" s="70" t="s">
        <v>212</v>
      </c>
      <c r="S134" s="70" t="s">
        <v>231</v>
      </c>
      <c r="T134" s="70" t="s">
        <v>231</v>
      </c>
      <c r="U134" s="70" t="s">
        <v>231</v>
      </c>
      <c r="V134" s="70" t="s">
        <v>93</v>
      </c>
      <c r="W134" s="70" t="s">
        <v>231</v>
      </c>
      <c r="X134" s="388">
        <v>30.12</v>
      </c>
      <c r="Y134" s="284"/>
      <c r="Z134" s="284" t="s">
        <v>141</v>
      </c>
      <c r="AA134" s="284" t="s">
        <v>141</v>
      </c>
      <c r="AC134" s="79"/>
    </row>
    <row r="135" spans="1:29" s="9" customFormat="1" ht="29.25" customHeight="1">
      <c r="A135" s="383">
        <v>51</v>
      </c>
      <c r="B135" s="286" t="s">
        <v>914</v>
      </c>
      <c r="C135" s="389" t="s">
        <v>328</v>
      </c>
      <c r="D135" s="157" t="s">
        <v>252</v>
      </c>
      <c r="E135" s="282" t="s">
        <v>141</v>
      </c>
      <c r="F135" s="158" t="s">
        <v>252</v>
      </c>
      <c r="G135" s="287" t="s">
        <v>329</v>
      </c>
      <c r="H135" s="317">
        <f t="shared" si="0"/>
        <v>31645</v>
      </c>
      <c r="I135" s="219" t="s">
        <v>262</v>
      </c>
      <c r="J135" s="111" t="s">
        <v>284</v>
      </c>
      <c r="K135" s="58" t="s">
        <v>341</v>
      </c>
      <c r="L135" s="381" t="s">
        <v>163</v>
      </c>
      <c r="M135" s="381" t="s">
        <v>282</v>
      </c>
      <c r="N135" s="381" t="s">
        <v>342</v>
      </c>
      <c r="O135" s="383">
        <v>51</v>
      </c>
      <c r="P135" s="283"/>
      <c r="Q135" s="282"/>
      <c r="R135" s="70" t="s">
        <v>212</v>
      </c>
      <c r="S135" s="70" t="s">
        <v>231</v>
      </c>
      <c r="T135" s="70" t="s">
        <v>231</v>
      </c>
      <c r="U135" s="70" t="s">
        <v>231</v>
      </c>
      <c r="V135" s="70" t="s">
        <v>93</v>
      </c>
      <c r="W135" s="70" t="s">
        <v>231</v>
      </c>
      <c r="X135" s="388">
        <v>63.29</v>
      </c>
      <c r="Y135" s="284"/>
      <c r="Z135" s="284" t="s">
        <v>141</v>
      </c>
      <c r="AA135" s="284" t="s">
        <v>141</v>
      </c>
      <c r="AC135" s="79"/>
    </row>
    <row r="136" spans="1:29" s="9" customFormat="1" ht="29.25" customHeight="1">
      <c r="A136" s="383">
        <v>52</v>
      </c>
      <c r="B136" s="286" t="s">
        <v>914</v>
      </c>
      <c r="C136" s="389" t="s">
        <v>328</v>
      </c>
      <c r="D136" s="157" t="s">
        <v>252</v>
      </c>
      <c r="E136" s="282" t="s">
        <v>141</v>
      </c>
      <c r="F136" s="158" t="s">
        <v>252</v>
      </c>
      <c r="G136" s="287" t="s">
        <v>290</v>
      </c>
      <c r="H136" s="317">
        <f t="shared" si="0"/>
        <v>13960</v>
      </c>
      <c r="I136" s="219" t="s">
        <v>262</v>
      </c>
      <c r="J136" s="111" t="s">
        <v>284</v>
      </c>
      <c r="K136" s="58" t="s">
        <v>297</v>
      </c>
      <c r="L136" s="381" t="s">
        <v>163</v>
      </c>
      <c r="M136" s="381" t="s">
        <v>282</v>
      </c>
      <c r="N136" s="381" t="s">
        <v>283</v>
      </c>
      <c r="O136" s="383">
        <v>52</v>
      </c>
      <c r="P136" s="283"/>
      <c r="Q136" s="282"/>
      <c r="R136" s="70" t="s">
        <v>212</v>
      </c>
      <c r="S136" s="70" t="s">
        <v>231</v>
      </c>
      <c r="T136" s="70" t="s">
        <v>231</v>
      </c>
      <c r="U136" s="70" t="s">
        <v>231</v>
      </c>
      <c r="V136" s="70" t="s">
        <v>93</v>
      </c>
      <c r="W136" s="70" t="s">
        <v>231</v>
      </c>
      <c r="X136" s="388">
        <v>27.92</v>
      </c>
      <c r="Y136" s="284"/>
      <c r="Z136" s="284" t="s">
        <v>141</v>
      </c>
      <c r="AA136" s="284" t="s">
        <v>141</v>
      </c>
      <c r="AC136" s="79"/>
    </row>
    <row r="137" spans="1:29" s="9" customFormat="1" ht="29.25" customHeight="1">
      <c r="A137" s="383">
        <v>53</v>
      </c>
      <c r="B137" s="286" t="s">
        <v>914</v>
      </c>
      <c r="C137" s="389" t="s">
        <v>328</v>
      </c>
      <c r="D137" s="157" t="s">
        <v>252</v>
      </c>
      <c r="E137" s="282" t="s">
        <v>141</v>
      </c>
      <c r="F137" s="158" t="s">
        <v>252</v>
      </c>
      <c r="G137" s="287" t="s">
        <v>343</v>
      </c>
      <c r="H137" s="317">
        <f t="shared" si="0"/>
        <v>4575</v>
      </c>
      <c r="I137" s="219" t="s">
        <v>262</v>
      </c>
      <c r="J137" s="111" t="s">
        <v>284</v>
      </c>
      <c r="K137" s="58" t="s">
        <v>344</v>
      </c>
      <c r="L137" s="381" t="s">
        <v>163</v>
      </c>
      <c r="M137" s="381" t="s">
        <v>282</v>
      </c>
      <c r="N137" s="381" t="s">
        <v>342</v>
      </c>
      <c r="O137" s="383">
        <v>53</v>
      </c>
      <c r="P137" s="283"/>
      <c r="Q137" s="282"/>
      <c r="R137" s="70" t="s">
        <v>212</v>
      </c>
      <c r="S137" s="70" t="s">
        <v>231</v>
      </c>
      <c r="T137" s="70" t="s">
        <v>231</v>
      </c>
      <c r="U137" s="70" t="s">
        <v>231</v>
      </c>
      <c r="V137" s="70" t="s">
        <v>93</v>
      </c>
      <c r="W137" s="70" t="s">
        <v>231</v>
      </c>
      <c r="X137" s="388">
        <v>9.15</v>
      </c>
      <c r="Y137" s="284"/>
      <c r="Z137" s="284" t="s">
        <v>141</v>
      </c>
      <c r="AA137" s="284" t="s">
        <v>141</v>
      </c>
      <c r="AC137" s="79"/>
    </row>
    <row r="138" spans="1:29" s="9" customFormat="1" ht="29.25" customHeight="1">
      <c r="A138" s="383">
        <v>54</v>
      </c>
      <c r="B138" s="286" t="s">
        <v>345</v>
      </c>
      <c r="C138" s="389" t="s">
        <v>345</v>
      </c>
      <c r="D138" s="157" t="s">
        <v>252</v>
      </c>
      <c r="E138" s="282" t="s">
        <v>141</v>
      </c>
      <c r="F138" s="158" t="s">
        <v>252</v>
      </c>
      <c r="G138" s="287">
        <v>1990</v>
      </c>
      <c r="H138" s="305">
        <v>714000</v>
      </c>
      <c r="I138" s="219" t="s">
        <v>262</v>
      </c>
      <c r="J138" s="111" t="s">
        <v>284</v>
      </c>
      <c r="K138" s="58" t="s">
        <v>346</v>
      </c>
      <c r="L138" s="381" t="s">
        <v>163</v>
      </c>
      <c r="M138" s="381" t="s">
        <v>305</v>
      </c>
      <c r="N138" s="381" t="s">
        <v>283</v>
      </c>
      <c r="O138" s="383">
        <v>54</v>
      </c>
      <c r="P138" s="283"/>
      <c r="Q138" s="282"/>
      <c r="R138" s="70" t="s">
        <v>212</v>
      </c>
      <c r="S138" s="70" t="s">
        <v>212</v>
      </c>
      <c r="T138" s="70" t="s">
        <v>212</v>
      </c>
      <c r="U138" s="70" t="s">
        <v>212</v>
      </c>
      <c r="V138" s="70" t="s">
        <v>93</v>
      </c>
      <c r="W138" s="70" t="s">
        <v>212</v>
      </c>
      <c r="X138" s="388">
        <v>264</v>
      </c>
      <c r="Y138" s="284"/>
      <c r="Z138" s="284" t="s">
        <v>141</v>
      </c>
      <c r="AA138" s="284" t="s">
        <v>141</v>
      </c>
      <c r="AC138" s="79"/>
    </row>
    <row r="139" spans="1:29" s="9" customFormat="1" ht="29.25" customHeight="1">
      <c r="A139" s="383">
        <v>55</v>
      </c>
      <c r="B139" s="286" t="s">
        <v>914</v>
      </c>
      <c r="C139" s="389" t="s">
        <v>328</v>
      </c>
      <c r="D139" s="157" t="s">
        <v>252</v>
      </c>
      <c r="E139" s="282" t="s">
        <v>141</v>
      </c>
      <c r="F139" s="158" t="s">
        <v>252</v>
      </c>
      <c r="G139" s="287" t="s">
        <v>329</v>
      </c>
      <c r="H139" s="305">
        <f>X139*500</f>
        <v>14610</v>
      </c>
      <c r="I139" s="219" t="s">
        <v>262</v>
      </c>
      <c r="J139" s="111" t="s">
        <v>284</v>
      </c>
      <c r="K139" s="58" t="s">
        <v>347</v>
      </c>
      <c r="L139" s="381" t="s">
        <v>163</v>
      </c>
      <c r="M139" s="381" t="s">
        <v>282</v>
      </c>
      <c r="N139" s="381" t="s">
        <v>283</v>
      </c>
      <c r="O139" s="383">
        <v>55</v>
      </c>
      <c r="P139" s="283"/>
      <c r="Q139" s="282"/>
      <c r="R139" s="70" t="s">
        <v>212</v>
      </c>
      <c r="S139" s="70" t="s">
        <v>231</v>
      </c>
      <c r="T139" s="70" t="s">
        <v>231</v>
      </c>
      <c r="U139" s="70" t="s">
        <v>231</v>
      </c>
      <c r="V139" s="70" t="s">
        <v>93</v>
      </c>
      <c r="W139" s="70" t="s">
        <v>231</v>
      </c>
      <c r="X139" s="388">
        <v>29.22</v>
      </c>
      <c r="Y139" s="284"/>
      <c r="Z139" s="284" t="s">
        <v>141</v>
      </c>
      <c r="AA139" s="284" t="s">
        <v>141</v>
      </c>
      <c r="AC139" s="79"/>
    </row>
    <row r="140" spans="1:29" s="9" customFormat="1" ht="29.25" customHeight="1">
      <c r="A140" s="383">
        <v>56</v>
      </c>
      <c r="B140" s="286" t="s">
        <v>914</v>
      </c>
      <c r="C140" s="389" t="s">
        <v>328</v>
      </c>
      <c r="D140" s="157" t="s">
        <v>252</v>
      </c>
      <c r="E140" s="282" t="s">
        <v>141</v>
      </c>
      <c r="F140" s="158" t="s">
        <v>252</v>
      </c>
      <c r="G140" s="287">
        <v>1893</v>
      </c>
      <c r="H140" s="305">
        <f>X140*500</f>
        <v>4235</v>
      </c>
      <c r="I140" s="219" t="s">
        <v>262</v>
      </c>
      <c r="J140" s="111" t="s">
        <v>284</v>
      </c>
      <c r="K140" s="381" t="s">
        <v>299</v>
      </c>
      <c r="L140" s="381" t="s">
        <v>163</v>
      </c>
      <c r="M140" s="381" t="s">
        <v>282</v>
      </c>
      <c r="N140" s="381" t="s">
        <v>342</v>
      </c>
      <c r="O140" s="383">
        <v>56</v>
      </c>
      <c r="P140" s="283"/>
      <c r="Q140" s="282"/>
      <c r="R140" s="70" t="s">
        <v>212</v>
      </c>
      <c r="S140" s="70" t="s">
        <v>231</v>
      </c>
      <c r="T140" s="70" t="s">
        <v>231</v>
      </c>
      <c r="U140" s="70" t="s">
        <v>231</v>
      </c>
      <c r="V140" s="70" t="s">
        <v>93</v>
      </c>
      <c r="W140" s="70" t="s">
        <v>231</v>
      </c>
      <c r="X140" s="388">
        <v>8.4700000000000006</v>
      </c>
      <c r="Y140" s="284">
        <v>1</v>
      </c>
      <c r="Z140" s="284" t="s">
        <v>141</v>
      </c>
      <c r="AA140" s="284" t="s">
        <v>141</v>
      </c>
      <c r="AC140" s="79"/>
    </row>
    <row r="141" spans="1:29" s="9" customFormat="1" ht="29.25" customHeight="1">
      <c r="A141" s="383">
        <v>57</v>
      </c>
      <c r="B141" s="286" t="s">
        <v>345</v>
      </c>
      <c r="C141" s="389" t="s">
        <v>345</v>
      </c>
      <c r="D141" s="157" t="s">
        <v>252</v>
      </c>
      <c r="E141" s="282" t="s">
        <v>141</v>
      </c>
      <c r="F141" s="158" t="s">
        <v>252</v>
      </c>
      <c r="G141" s="287" t="s">
        <v>348</v>
      </c>
      <c r="H141" s="392">
        <v>209000</v>
      </c>
      <c r="I141" s="219" t="s">
        <v>262</v>
      </c>
      <c r="J141" s="111" t="s">
        <v>284</v>
      </c>
      <c r="K141" s="58" t="s">
        <v>349</v>
      </c>
      <c r="L141" s="381" t="s">
        <v>163</v>
      </c>
      <c r="M141" s="381" t="s">
        <v>282</v>
      </c>
      <c r="N141" s="381" t="s">
        <v>283</v>
      </c>
      <c r="O141" s="383">
        <v>57</v>
      </c>
      <c r="P141" s="283"/>
      <c r="Q141" s="282"/>
      <c r="R141" s="70" t="s">
        <v>314</v>
      </c>
      <c r="S141" s="70" t="s">
        <v>314</v>
      </c>
      <c r="T141" s="70" t="s">
        <v>231</v>
      </c>
      <c r="U141" s="70" t="s">
        <v>314</v>
      </c>
      <c r="V141" s="70" t="s">
        <v>93</v>
      </c>
      <c r="W141" s="70" t="s">
        <v>314</v>
      </c>
      <c r="X141" s="388">
        <v>77.25</v>
      </c>
      <c r="Y141" s="284"/>
      <c r="Z141" s="284" t="s">
        <v>141</v>
      </c>
      <c r="AA141" s="284" t="s">
        <v>141</v>
      </c>
      <c r="AC141" s="79"/>
    </row>
    <row r="142" spans="1:29" s="9" customFormat="1" ht="29.25" customHeight="1">
      <c r="A142" s="383">
        <v>58</v>
      </c>
      <c r="B142" s="286" t="s">
        <v>914</v>
      </c>
      <c r="C142" s="389" t="s">
        <v>328</v>
      </c>
      <c r="D142" s="157" t="s">
        <v>252</v>
      </c>
      <c r="E142" s="282" t="s">
        <v>141</v>
      </c>
      <c r="F142" s="158" t="s">
        <v>252</v>
      </c>
      <c r="G142" s="287" t="s">
        <v>329</v>
      </c>
      <c r="H142" s="305">
        <f t="shared" ref="H142:H151" si="1">X142*500</f>
        <v>10000</v>
      </c>
      <c r="I142" s="219" t="s">
        <v>262</v>
      </c>
      <c r="J142" s="111" t="s">
        <v>284</v>
      </c>
      <c r="K142" s="58" t="s">
        <v>300</v>
      </c>
      <c r="L142" s="381" t="s">
        <v>163</v>
      </c>
      <c r="M142" s="381" t="s">
        <v>282</v>
      </c>
      <c r="N142" s="381" t="s">
        <v>342</v>
      </c>
      <c r="O142" s="383">
        <v>58</v>
      </c>
      <c r="P142" s="283"/>
      <c r="Q142" s="282"/>
      <c r="R142" s="70" t="s">
        <v>212</v>
      </c>
      <c r="S142" s="70" t="s">
        <v>231</v>
      </c>
      <c r="T142" s="70" t="s">
        <v>231</v>
      </c>
      <c r="U142" s="70" t="s">
        <v>231</v>
      </c>
      <c r="V142" s="70" t="s">
        <v>93</v>
      </c>
      <c r="W142" s="70" t="s">
        <v>231</v>
      </c>
      <c r="X142" s="388">
        <v>20</v>
      </c>
      <c r="Y142" s="284"/>
      <c r="Z142" s="284" t="s">
        <v>141</v>
      </c>
      <c r="AA142" s="284" t="s">
        <v>141</v>
      </c>
      <c r="AC142" s="79"/>
    </row>
    <row r="143" spans="1:29" s="9" customFormat="1" ht="29.25" customHeight="1">
      <c r="A143" s="383">
        <v>59</v>
      </c>
      <c r="B143" s="286" t="s">
        <v>914</v>
      </c>
      <c r="C143" s="389" t="s">
        <v>328</v>
      </c>
      <c r="D143" s="157" t="s">
        <v>252</v>
      </c>
      <c r="E143" s="282" t="s">
        <v>141</v>
      </c>
      <c r="F143" s="158" t="s">
        <v>252</v>
      </c>
      <c r="G143" s="287" t="s">
        <v>329</v>
      </c>
      <c r="H143" s="305">
        <f t="shared" si="1"/>
        <v>17550</v>
      </c>
      <c r="I143" s="219" t="s">
        <v>262</v>
      </c>
      <c r="J143" s="111" t="s">
        <v>284</v>
      </c>
      <c r="K143" s="58" t="s">
        <v>301</v>
      </c>
      <c r="L143" s="381" t="s">
        <v>163</v>
      </c>
      <c r="M143" s="381" t="s">
        <v>282</v>
      </c>
      <c r="N143" s="381" t="s">
        <v>283</v>
      </c>
      <c r="O143" s="383">
        <v>59</v>
      </c>
      <c r="P143" s="283"/>
      <c r="Q143" s="282"/>
      <c r="R143" s="70" t="s">
        <v>212</v>
      </c>
      <c r="S143" s="70" t="s">
        <v>231</v>
      </c>
      <c r="T143" s="70" t="s">
        <v>231</v>
      </c>
      <c r="U143" s="70" t="s">
        <v>231</v>
      </c>
      <c r="V143" s="70" t="s">
        <v>93</v>
      </c>
      <c r="W143" s="70" t="s">
        <v>231</v>
      </c>
      <c r="X143" s="388">
        <v>35.1</v>
      </c>
      <c r="Y143" s="284"/>
      <c r="Z143" s="284" t="s">
        <v>141</v>
      </c>
      <c r="AA143" s="284" t="s">
        <v>141</v>
      </c>
      <c r="AC143" s="79"/>
    </row>
    <row r="144" spans="1:29" s="9" customFormat="1" ht="29.25" customHeight="1">
      <c r="A144" s="383">
        <v>60</v>
      </c>
      <c r="B144" s="286" t="s">
        <v>914</v>
      </c>
      <c r="C144" s="389" t="s">
        <v>328</v>
      </c>
      <c r="D144" s="157" t="s">
        <v>252</v>
      </c>
      <c r="E144" s="282" t="s">
        <v>141</v>
      </c>
      <c r="F144" s="158" t="s">
        <v>252</v>
      </c>
      <c r="G144" s="287" t="s">
        <v>329</v>
      </c>
      <c r="H144" s="305">
        <f t="shared" si="1"/>
        <v>10455</v>
      </c>
      <c r="I144" s="219" t="s">
        <v>262</v>
      </c>
      <c r="J144" s="111" t="s">
        <v>284</v>
      </c>
      <c r="K144" s="58" t="s">
        <v>350</v>
      </c>
      <c r="L144" s="381" t="s">
        <v>163</v>
      </c>
      <c r="M144" s="381" t="s">
        <v>282</v>
      </c>
      <c r="N144" s="381" t="s">
        <v>283</v>
      </c>
      <c r="O144" s="383">
        <v>60</v>
      </c>
      <c r="P144" s="283"/>
      <c r="Q144" s="282"/>
      <c r="R144" s="70" t="s">
        <v>212</v>
      </c>
      <c r="S144" s="70" t="s">
        <v>231</v>
      </c>
      <c r="T144" s="70" t="s">
        <v>231</v>
      </c>
      <c r="U144" s="70" t="s">
        <v>231</v>
      </c>
      <c r="V144" s="70" t="s">
        <v>93</v>
      </c>
      <c r="W144" s="70" t="s">
        <v>231</v>
      </c>
      <c r="X144" s="388">
        <v>20.91</v>
      </c>
      <c r="Y144" s="284"/>
      <c r="Z144" s="284" t="s">
        <v>141</v>
      </c>
      <c r="AA144" s="284" t="s">
        <v>141</v>
      </c>
      <c r="AC144" s="79"/>
    </row>
    <row r="145" spans="1:29" s="9" customFormat="1" ht="29.25" customHeight="1">
      <c r="A145" s="383">
        <v>61</v>
      </c>
      <c r="B145" s="286" t="s">
        <v>914</v>
      </c>
      <c r="C145" s="389" t="s">
        <v>328</v>
      </c>
      <c r="D145" s="157" t="s">
        <v>252</v>
      </c>
      <c r="E145" s="282" t="s">
        <v>141</v>
      </c>
      <c r="F145" s="158" t="s">
        <v>252</v>
      </c>
      <c r="G145" s="287" t="s">
        <v>329</v>
      </c>
      <c r="H145" s="305">
        <f t="shared" si="1"/>
        <v>52150</v>
      </c>
      <c r="I145" s="219" t="s">
        <v>262</v>
      </c>
      <c r="J145" s="111" t="s">
        <v>284</v>
      </c>
      <c r="K145" s="58" t="s">
        <v>302</v>
      </c>
      <c r="L145" s="381" t="s">
        <v>163</v>
      </c>
      <c r="M145" s="381" t="s">
        <v>282</v>
      </c>
      <c r="N145" s="381" t="s">
        <v>342</v>
      </c>
      <c r="O145" s="383">
        <v>61</v>
      </c>
      <c r="P145" s="283"/>
      <c r="Q145" s="282"/>
      <c r="R145" s="70" t="s">
        <v>212</v>
      </c>
      <c r="S145" s="70" t="s">
        <v>231</v>
      </c>
      <c r="T145" s="70" t="s">
        <v>231</v>
      </c>
      <c r="U145" s="70" t="s">
        <v>231</v>
      </c>
      <c r="V145" s="70" t="s">
        <v>93</v>
      </c>
      <c r="W145" s="70" t="s">
        <v>231</v>
      </c>
      <c r="X145" s="388">
        <v>104.3</v>
      </c>
      <c r="Y145" s="284"/>
      <c r="Z145" s="284" t="s">
        <v>141</v>
      </c>
      <c r="AA145" s="284" t="s">
        <v>141</v>
      </c>
      <c r="AC145" s="79"/>
    </row>
    <row r="146" spans="1:29" s="9" customFormat="1" ht="29.25" customHeight="1">
      <c r="A146" s="383">
        <v>62</v>
      </c>
      <c r="B146" s="286" t="s">
        <v>914</v>
      </c>
      <c r="C146" s="389" t="s">
        <v>328</v>
      </c>
      <c r="D146" s="157" t="s">
        <v>252</v>
      </c>
      <c r="E146" s="282" t="s">
        <v>141</v>
      </c>
      <c r="F146" s="158" t="s">
        <v>252</v>
      </c>
      <c r="G146" s="287" t="s">
        <v>329</v>
      </c>
      <c r="H146" s="305">
        <f t="shared" si="1"/>
        <v>8109.9999999999991</v>
      </c>
      <c r="I146" s="219" t="s">
        <v>262</v>
      </c>
      <c r="J146" s="111" t="s">
        <v>284</v>
      </c>
      <c r="K146" s="58" t="s">
        <v>351</v>
      </c>
      <c r="L146" s="381" t="s">
        <v>163</v>
      </c>
      <c r="M146" s="381" t="s">
        <v>282</v>
      </c>
      <c r="N146" s="381" t="s">
        <v>342</v>
      </c>
      <c r="O146" s="383">
        <v>62</v>
      </c>
      <c r="P146" s="283"/>
      <c r="Q146" s="282"/>
      <c r="R146" s="70" t="s">
        <v>212</v>
      </c>
      <c r="S146" s="70" t="s">
        <v>231</v>
      </c>
      <c r="T146" s="70" t="s">
        <v>231</v>
      </c>
      <c r="U146" s="70" t="s">
        <v>231</v>
      </c>
      <c r="V146" s="70" t="s">
        <v>93</v>
      </c>
      <c r="W146" s="70" t="s">
        <v>231</v>
      </c>
      <c r="X146" s="388">
        <v>16.22</v>
      </c>
      <c r="Y146" s="284"/>
      <c r="Z146" s="284" t="s">
        <v>141</v>
      </c>
      <c r="AA146" s="284" t="s">
        <v>141</v>
      </c>
      <c r="AC146" s="79"/>
    </row>
    <row r="147" spans="1:29" s="9" customFormat="1" ht="29.25" customHeight="1">
      <c r="A147" s="383">
        <v>63</v>
      </c>
      <c r="B147" s="286" t="s">
        <v>914</v>
      </c>
      <c r="C147" s="389" t="s">
        <v>328</v>
      </c>
      <c r="D147" s="157" t="s">
        <v>252</v>
      </c>
      <c r="E147" s="282" t="s">
        <v>141</v>
      </c>
      <c r="F147" s="158" t="s">
        <v>252</v>
      </c>
      <c r="G147" s="287">
        <v>1890</v>
      </c>
      <c r="H147" s="305">
        <f t="shared" si="1"/>
        <v>19990</v>
      </c>
      <c r="I147" s="219" t="s">
        <v>262</v>
      </c>
      <c r="J147" s="111" t="s">
        <v>284</v>
      </c>
      <c r="K147" s="58" t="s">
        <v>352</v>
      </c>
      <c r="L147" s="381" t="s">
        <v>163</v>
      </c>
      <c r="M147" s="381" t="s">
        <v>282</v>
      </c>
      <c r="N147" s="381" t="s">
        <v>342</v>
      </c>
      <c r="O147" s="383">
        <v>63</v>
      </c>
      <c r="P147" s="283"/>
      <c r="Q147" s="282"/>
      <c r="R147" s="70" t="s">
        <v>212</v>
      </c>
      <c r="S147" s="70" t="s">
        <v>231</v>
      </c>
      <c r="T147" s="70" t="s">
        <v>231</v>
      </c>
      <c r="U147" s="70" t="s">
        <v>231</v>
      </c>
      <c r="V147" s="70" t="s">
        <v>93</v>
      </c>
      <c r="W147" s="70" t="s">
        <v>231</v>
      </c>
      <c r="X147" s="388">
        <v>39.979999999999997</v>
      </c>
      <c r="Y147" s="284"/>
      <c r="Z147" s="284" t="s">
        <v>141</v>
      </c>
      <c r="AA147" s="284" t="s">
        <v>141</v>
      </c>
      <c r="AC147" s="79"/>
    </row>
    <row r="148" spans="1:29" s="9" customFormat="1" ht="29.25" customHeight="1">
      <c r="A148" s="383">
        <v>64</v>
      </c>
      <c r="B148" s="286" t="s">
        <v>914</v>
      </c>
      <c r="C148" s="389" t="s">
        <v>328</v>
      </c>
      <c r="D148" s="157" t="s">
        <v>252</v>
      </c>
      <c r="E148" s="282" t="s">
        <v>141</v>
      </c>
      <c r="F148" s="158" t="s">
        <v>252</v>
      </c>
      <c r="G148" s="287" t="s">
        <v>353</v>
      </c>
      <c r="H148" s="305">
        <f t="shared" si="1"/>
        <v>15000</v>
      </c>
      <c r="I148" s="219" t="s">
        <v>262</v>
      </c>
      <c r="J148" s="111" t="s">
        <v>284</v>
      </c>
      <c r="K148" s="58" t="s">
        <v>774</v>
      </c>
      <c r="L148" s="381" t="s">
        <v>163</v>
      </c>
      <c r="M148" s="381" t="s">
        <v>282</v>
      </c>
      <c r="N148" s="381" t="s">
        <v>342</v>
      </c>
      <c r="O148" s="383">
        <v>64</v>
      </c>
      <c r="P148" s="283"/>
      <c r="Q148" s="282"/>
      <c r="R148" s="70" t="s">
        <v>212</v>
      </c>
      <c r="S148" s="70" t="s">
        <v>231</v>
      </c>
      <c r="T148" s="70" t="s">
        <v>231</v>
      </c>
      <c r="U148" s="70" t="s">
        <v>231</v>
      </c>
      <c r="V148" s="70" t="s">
        <v>93</v>
      </c>
      <c r="W148" s="70" t="s">
        <v>231</v>
      </c>
      <c r="X148" s="388">
        <v>30</v>
      </c>
      <c r="Y148" s="284"/>
      <c r="Z148" s="284" t="s">
        <v>141</v>
      </c>
      <c r="AA148" s="284" t="s">
        <v>141</v>
      </c>
      <c r="AC148" s="79"/>
    </row>
    <row r="149" spans="1:29" s="9" customFormat="1" ht="29.25" customHeight="1">
      <c r="A149" s="383">
        <v>65</v>
      </c>
      <c r="B149" s="286" t="s">
        <v>914</v>
      </c>
      <c r="C149" s="389" t="s">
        <v>328</v>
      </c>
      <c r="D149" s="157" t="s">
        <v>252</v>
      </c>
      <c r="E149" s="282" t="s">
        <v>141</v>
      </c>
      <c r="F149" s="158" t="s">
        <v>252</v>
      </c>
      <c r="G149" s="287" t="s">
        <v>353</v>
      </c>
      <c r="H149" s="305">
        <f t="shared" si="1"/>
        <v>3375</v>
      </c>
      <c r="I149" s="219" t="s">
        <v>262</v>
      </c>
      <c r="J149" s="111" t="s">
        <v>284</v>
      </c>
      <c r="K149" s="58" t="s">
        <v>354</v>
      </c>
      <c r="L149" s="381" t="s">
        <v>163</v>
      </c>
      <c r="M149" s="381" t="s">
        <v>282</v>
      </c>
      <c r="N149" s="381" t="s">
        <v>342</v>
      </c>
      <c r="O149" s="383">
        <v>65</v>
      </c>
      <c r="P149" s="283"/>
      <c r="Q149" s="282"/>
      <c r="R149" s="70" t="s">
        <v>212</v>
      </c>
      <c r="S149" s="70" t="s">
        <v>231</v>
      </c>
      <c r="T149" s="70" t="s">
        <v>231</v>
      </c>
      <c r="U149" s="70" t="s">
        <v>231</v>
      </c>
      <c r="V149" s="70" t="s">
        <v>93</v>
      </c>
      <c r="W149" s="70" t="s">
        <v>231</v>
      </c>
      <c r="X149" s="388">
        <v>6.75</v>
      </c>
      <c r="Y149" s="284"/>
      <c r="Z149" s="284" t="s">
        <v>141</v>
      </c>
      <c r="AA149" s="284" t="s">
        <v>141</v>
      </c>
      <c r="AC149" s="79"/>
    </row>
    <row r="150" spans="1:29" s="9" customFormat="1" ht="29.25" customHeight="1">
      <c r="A150" s="383">
        <v>66</v>
      </c>
      <c r="B150" s="286" t="s">
        <v>914</v>
      </c>
      <c r="C150" s="389" t="s">
        <v>328</v>
      </c>
      <c r="D150" s="157" t="s">
        <v>252</v>
      </c>
      <c r="E150" s="282" t="s">
        <v>141</v>
      </c>
      <c r="F150" s="158" t="s">
        <v>252</v>
      </c>
      <c r="G150" s="287" t="s">
        <v>329</v>
      </c>
      <c r="H150" s="305">
        <f t="shared" si="1"/>
        <v>16250</v>
      </c>
      <c r="I150" s="219" t="s">
        <v>262</v>
      </c>
      <c r="J150" s="111" t="s">
        <v>284</v>
      </c>
      <c r="K150" s="58" t="s">
        <v>355</v>
      </c>
      <c r="L150" s="381" t="s">
        <v>163</v>
      </c>
      <c r="M150" s="381" t="s">
        <v>282</v>
      </c>
      <c r="N150" s="381" t="s">
        <v>342</v>
      </c>
      <c r="O150" s="383">
        <v>66</v>
      </c>
      <c r="P150" s="283"/>
      <c r="Q150" s="282"/>
      <c r="R150" s="70" t="s">
        <v>212</v>
      </c>
      <c r="S150" s="70" t="s">
        <v>231</v>
      </c>
      <c r="T150" s="70" t="s">
        <v>231</v>
      </c>
      <c r="U150" s="70" t="s">
        <v>231</v>
      </c>
      <c r="V150" s="70" t="s">
        <v>93</v>
      </c>
      <c r="W150" s="70" t="s">
        <v>231</v>
      </c>
      <c r="X150" s="388">
        <v>32.5</v>
      </c>
      <c r="Y150" s="284"/>
      <c r="Z150" s="284" t="s">
        <v>141</v>
      </c>
      <c r="AA150" s="284" t="s">
        <v>141</v>
      </c>
      <c r="AC150" s="79"/>
    </row>
    <row r="151" spans="1:29" s="9" customFormat="1" ht="29.25" customHeight="1">
      <c r="A151" s="383">
        <v>67</v>
      </c>
      <c r="B151" s="286" t="s">
        <v>914</v>
      </c>
      <c r="C151" s="389" t="s">
        <v>328</v>
      </c>
      <c r="D151" s="157" t="s">
        <v>252</v>
      </c>
      <c r="E151" s="282" t="s">
        <v>141</v>
      </c>
      <c r="F151" s="158" t="s">
        <v>252</v>
      </c>
      <c r="G151" s="287" t="s">
        <v>329</v>
      </c>
      <c r="H151" s="305">
        <f t="shared" si="1"/>
        <v>3400</v>
      </c>
      <c r="I151" s="219" t="s">
        <v>262</v>
      </c>
      <c r="J151" s="111" t="s">
        <v>284</v>
      </c>
      <c r="K151" s="58" t="s">
        <v>356</v>
      </c>
      <c r="L151" s="381" t="s">
        <v>163</v>
      </c>
      <c r="M151" s="381" t="s">
        <v>282</v>
      </c>
      <c r="N151" s="381" t="s">
        <v>342</v>
      </c>
      <c r="O151" s="383">
        <v>67</v>
      </c>
      <c r="P151" s="283"/>
      <c r="Q151" s="282"/>
      <c r="R151" s="70" t="s">
        <v>212</v>
      </c>
      <c r="S151" s="70" t="s">
        <v>231</v>
      </c>
      <c r="T151" s="70" t="s">
        <v>231</v>
      </c>
      <c r="U151" s="70" t="s">
        <v>231</v>
      </c>
      <c r="V151" s="70" t="s">
        <v>93</v>
      </c>
      <c r="W151" s="70" t="s">
        <v>231</v>
      </c>
      <c r="X151" s="388">
        <v>6.8</v>
      </c>
      <c r="Y151" s="284"/>
      <c r="Z151" s="284" t="s">
        <v>141</v>
      </c>
      <c r="AA151" s="284" t="s">
        <v>141</v>
      </c>
      <c r="AC151" s="79"/>
    </row>
    <row r="152" spans="1:29" s="9" customFormat="1" ht="29.25" customHeight="1">
      <c r="A152" s="383">
        <v>68</v>
      </c>
      <c r="B152" s="286" t="s">
        <v>345</v>
      </c>
      <c r="C152" s="389" t="s">
        <v>345</v>
      </c>
      <c r="D152" s="157" t="s">
        <v>252</v>
      </c>
      <c r="E152" s="282" t="s">
        <v>141</v>
      </c>
      <c r="F152" s="158" t="s">
        <v>252</v>
      </c>
      <c r="G152" s="287">
        <v>1925</v>
      </c>
      <c r="H152" s="305">
        <v>676000</v>
      </c>
      <c r="I152" s="219" t="s">
        <v>262</v>
      </c>
      <c r="J152" s="111" t="s">
        <v>284</v>
      </c>
      <c r="K152" s="58" t="s">
        <v>357</v>
      </c>
      <c r="L152" s="381" t="s">
        <v>163</v>
      </c>
      <c r="M152" s="381" t="s">
        <v>282</v>
      </c>
      <c r="N152" s="381" t="s">
        <v>283</v>
      </c>
      <c r="O152" s="383">
        <v>68</v>
      </c>
      <c r="P152" s="283"/>
      <c r="Q152" s="282"/>
      <c r="R152" s="70" t="s">
        <v>212</v>
      </c>
      <c r="S152" s="70" t="s">
        <v>212</v>
      </c>
      <c r="T152" s="70" t="s">
        <v>212</v>
      </c>
      <c r="U152" s="70" t="s">
        <v>212</v>
      </c>
      <c r="V152" s="70" t="s">
        <v>93</v>
      </c>
      <c r="W152" s="70" t="s">
        <v>212</v>
      </c>
      <c r="X152" s="388">
        <v>250</v>
      </c>
      <c r="Y152" s="284"/>
      <c r="Z152" s="284" t="s">
        <v>141</v>
      </c>
      <c r="AA152" s="284" t="s">
        <v>141</v>
      </c>
      <c r="AC152" s="79"/>
    </row>
    <row r="153" spans="1:29" s="9" customFormat="1" ht="29.25" customHeight="1">
      <c r="A153" s="383">
        <v>69</v>
      </c>
      <c r="B153" s="286" t="s">
        <v>914</v>
      </c>
      <c r="C153" s="389" t="s">
        <v>328</v>
      </c>
      <c r="D153" s="157" t="s">
        <v>252</v>
      </c>
      <c r="E153" s="282" t="s">
        <v>141</v>
      </c>
      <c r="F153" s="158" t="s">
        <v>252</v>
      </c>
      <c r="G153" s="287" t="s">
        <v>290</v>
      </c>
      <c r="H153" s="305">
        <f t="shared" ref="H153:H164" si="2">X153*500</f>
        <v>27700</v>
      </c>
      <c r="I153" s="219" t="s">
        <v>262</v>
      </c>
      <c r="J153" s="111" t="s">
        <v>284</v>
      </c>
      <c r="K153" s="58" t="s">
        <v>311</v>
      </c>
      <c r="L153" s="381" t="s">
        <v>163</v>
      </c>
      <c r="M153" s="381" t="s">
        <v>282</v>
      </c>
      <c r="N153" s="381" t="s">
        <v>283</v>
      </c>
      <c r="O153" s="383">
        <v>69</v>
      </c>
      <c r="P153" s="283"/>
      <c r="Q153" s="282"/>
      <c r="R153" s="70" t="s">
        <v>212</v>
      </c>
      <c r="S153" s="70" t="s">
        <v>231</v>
      </c>
      <c r="T153" s="70" t="s">
        <v>231</v>
      </c>
      <c r="U153" s="70" t="s">
        <v>231</v>
      </c>
      <c r="V153" s="70" t="s">
        <v>93</v>
      </c>
      <c r="W153" s="70" t="s">
        <v>231</v>
      </c>
      <c r="X153" s="388">
        <v>55.4</v>
      </c>
      <c r="Y153" s="284"/>
      <c r="Z153" s="284" t="s">
        <v>141</v>
      </c>
      <c r="AA153" s="284" t="s">
        <v>141</v>
      </c>
      <c r="AC153" s="79"/>
    </row>
    <row r="154" spans="1:29" s="9" customFormat="1" ht="29.25" customHeight="1">
      <c r="A154" s="383">
        <v>70</v>
      </c>
      <c r="B154" s="286" t="s">
        <v>914</v>
      </c>
      <c r="C154" s="389" t="s">
        <v>328</v>
      </c>
      <c r="D154" s="157" t="s">
        <v>252</v>
      </c>
      <c r="E154" s="282" t="s">
        <v>141</v>
      </c>
      <c r="F154" s="158" t="s">
        <v>252</v>
      </c>
      <c r="G154" s="287">
        <v>1920</v>
      </c>
      <c r="H154" s="305">
        <f t="shared" si="2"/>
        <v>37850</v>
      </c>
      <c r="I154" s="219" t="s">
        <v>262</v>
      </c>
      <c r="J154" s="111" t="s">
        <v>284</v>
      </c>
      <c r="K154" s="58" t="s">
        <v>319</v>
      </c>
      <c r="L154" s="381" t="s">
        <v>163</v>
      </c>
      <c r="M154" s="381" t="s">
        <v>282</v>
      </c>
      <c r="N154" s="381" t="s">
        <v>283</v>
      </c>
      <c r="O154" s="383">
        <v>70</v>
      </c>
      <c r="P154" s="283"/>
      <c r="Q154" s="282"/>
      <c r="R154" s="70" t="s">
        <v>212</v>
      </c>
      <c r="S154" s="70" t="s">
        <v>231</v>
      </c>
      <c r="T154" s="70" t="s">
        <v>231</v>
      </c>
      <c r="U154" s="70" t="s">
        <v>231</v>
      </c>
      <c r="V154" s="70" t="s">
        <v>93</v>
      </c>
      <c r="W154" s="70" t="s">
        <v>231</v>
      </c>
      <c r="X154" s="388">
        <v>75.7</v>
      </c>
      <c r="Y154" s="284"/>
      <c r="Z154" s="284" t="s">
        <v>252</v>
      </c>
      <c r="AA154" s="284" t="s">
        <v>141</v>
      </c>
      <c r="AC154" s="79"/>
    </row>
    <row r="155" spans="1:29" s="9" customFormat="1" ht="29.25" customHeight="1">
      <c r="A155" s="383">
        <v>71</v>
      </c>
      <c r="B155" s="286" t="s">
        <v>914</v>
      </c>
      <c r="C155" s="389" t="s">
        <v>328</v>
      </c>
      <c r="D155" s="157" t="s">
        <v>252</v>
      </c>
      <c r="E155" s="282" t="s">
        <v>141</v>
      </c>
      <c r="F155" s="158" t="s">
        <v>252</v>
      </c>
      <c r="G155" s="287" t="s">
        <v>329</v>
      </c>
      <c r="H155" s="305">
        <f t="shared" si="2"/>
        <v>17320</v>
      </c>
      <c r="I155" s="219" t="s">
        <v>262</v>
      </c>
      <c r="J155" s="111" t="s">
        <v>284</v>
      </c>
      <c r="K155" s="58" t="s">
        <v>358</v>
      </c>
      <c r="L155" s="381" t="s">
        <v>163</v>
      </c>
      <c r="M155" s="381" t="s">
        <v>282</v>
      </c>
      <c r="N155" s="381" t="s">
        <v>283</v>
      </c>
      <c r="O155" s="383">
        <v>71</v>
      </c>
      <c r="P155" s="283"/>
      <c r="Q155" s="282"/>
      <c r="R155" s="70" t="s">
        <v>212</v>
      </c>
      <c r="S155" s="70" t="s">
        <v>231</v>
      </c>
      <c r="T155" s="70" t="s">
        <v>231</v>
      </c>
      <c r="U155" s="70" t="s">
        <v>231</v>
      </c>
      <c r="V155" s="70" t="s">
        <v>93</v>
      </c>
      <c r="W155" s="70" t="s">
        <v>231</v>
      </c>
      <c r="X155" s="388">
        <v>34.64</v>
      </c>
      <c r="Y155" s="284"/>
      <c r="Z155" s="284" t="s">
        <v>141</v>
      </c>
      <c r="AA155" s="284" t="s">
        <v>141</v>
      </c>
      <c r="AC155" s="79"/>
    </row>
    <row r="156" spans="1:29" s="9" customFormat="1" ht="29.25" customHeight="1">
      <c r="A156" s="383">
        <v>72</v>
      </c>
      <c r="B156" s="286" t="s">
        <v>914</v>
      </c>
      <c r="C156" s="389" t="s">
        <v>328</v>
      </c>
      <c r="D156" s="157" t="s">
        <v>252</v>
      </c>
      <c r="E156" s="282" t="s">
        <v>141</v>
      </c>
      <c r="F156" s="158" t="s">
        <v>141</v>
      </c>
      <c r="G156" s="287" t="s">
        <v>329</v>
      </c>
      <c r="H156" s="305">
        <f t="shared" si="2"/>
        <v>14475</v>
      </c>
      <c r="I156" s="219" t="s">
        <v>262</v>
      </c>
      <c r="J156" s="111" t="s">
        <v>284</v>
      </c>
      <c r="K156" s="58" t="s">
        <v>359</v>
      </c>
      <c r="L156" s="381" t="s">
        <v>163</v>
      </c>
      <c r="M156" s="381" t="s">
        <v>282</v>
      </c>
      <c r="N156" s="381" t="s">
        <v>283</v>
      </c>
      <c r="O156" s="383">
        <v>72</v>
      </c>
      <c r="P156" s="283"/>
      <c r="Q156" s="282"/>
      <c r="R156" s="70" t="s">
        <v>212</v>
      </c>
      <c r="S156" s="70" t="s">
        <v>231</v>
      </c>
      <c r="T156" s="70" t="s">
        <v>231</v>
      </c>
      <c r="U156" s="70" t="s">
        <v>231</v>
      </c>
      <c r="V156" s="70" t="s">
        <v>93</v>
      </c>
      <c r="W156" s="70" t="s">
        <v>231</v>
      </c>
      <c r="X156" s="388">
        <v>28.95</v>
      </c>
      <c r="Y156" s="284"/>
      <c r="Z156" s="284" t="s">
        <v>141</v>
      </c>
      <c r="AA156" s="284" t="s">
        <v>141</v>
      </c>
      <c r="AC156" s="79"/>
    </row>
    <row r="157" spans="1:29" s="9" customFormat="1" ht="29.25" customHeight="1">
      <c r="A157" s="383">
        <v>73</v>
      </c>
      <c r="B157" s="286" t="s">
        <v>914</v>
      </c>
      <c r="C157" s="389" t="s">
        <v>328</v>
      </c>
      <c r="D157" s="157" t="s">
        <v>252</v>
      </c>
      <c r="E157" s="282" t="s">
        <v>141</v>
      </c>
      <c r="F157" s="158" t="s">
        <v>141</v>
      </c>
      <c r="G157" s="287" t="s">
        <v>329</v>
      </c>
      <c r="H157" s="305">
        <f t="shared" si="2"/>
        <v>11495</v>
      </c>
      <c r="I157" s="219" t="s">
        <v>262</v>
      </c>
      <c r="J157" s="111" t="s">
        <v>284</v>
      </c>
      <c r="K157" s="58" t="s">
        <v>360</v>
      </c>
      <c r="L157" s="381" t="s">
        <v>163</v>
      </c>
      <c r="M157" s="381" t="s">
        <v>282</v>
      </c>
      <c r="N157" s="381" t="s">
        <v>283</v>
      </c>
      <c r="O157" s="383">
        <v>73</v>
      </c>
      <c r="P157" s="283"/>
      <c r="Q157" s="282"/>
      <c r="R157" s="70" t="s">
        <v>212</v>
      </c>
      <c r="S157" s="70" t="s">
        <v>231</v>
      </c>
      <c r="T157" s="70" t="s">
        <v>231</v>
      </c>
      <c r="U157" s="70" t="s">
        <v>231</v>
      </c>
      <c r="V157" s="70" t="s">
        <v>93</v>
      </c>
      <c r="W157" s="70" t="s">
        <v>231</v>
      </c>
      <c r="X157" s="388">
        <v>22.99</v>
      </c>
      <c r="Y157" s="284"/>
      <c r="Z157" s="284" t="s">
        <v>141</v>
      </c>
      <c r="AA157" s="284" t="s">
        <v>141</v>
      </c>
      <c r="AC157" s="79"/>
    </row>
    <row r="158" spans="1:29" s="9" customFormat="1" ht="29.25" customHeight="1">
      <c r="A158" s="383">
        <v>74</v>
      </c>
      <c r="B158" s="286" t="s">
        <v>914</v>
      </c>
      <c r="C158" s="389" t="s">
        <v>328</v>
      </c>
      <c r="D158" s="157" t="s">
        <v>252</v>
      </c>
      <c r="E158" s="282" t="s">
        <v>141</v>
      </c>
      <c r="F158" s="158" t="s">
        <v>141</v>
      </c>
      <c r="G158" s="287" t="s">
        <v>329</v>
      </c>
      <c r="H158" s="305">
        <f t="shared" si="2"/>
        <v>10000</v>
      </c>
      <c r="I158" s="219" t="s">
        <v>262</v>
      </c>
      <c r="J158" s="111" t="s">
        <v>284</v>
      </c>
      <c r="K158" s="58" t="s">
        <v>303</v>
      </c>
      <c r="L158" s="381" t="s">
        <v>163</v>
      </c>
      <c r="M158" s="381" t="s">
        <v>282</v>
      </c>
      <c r="N158" s="381" t="s">
        <v>283</v>
      </c>
      <c r="O158" s="383">
        <v>74</v>
      </c>
      <c r="P158" s="283"/>
      <c r="Q158" s="282"/>
      <c r="R158" s="70" t="s">
        <v>212</v>
      </c>
      <c r="S158" s="70" t="s">
        <v>231</v>
      </c>
      <c r="T158" s="70" t="s">
        <v>231</v>
      </c>
      <c r="U158" s="70" t="s">
        <v>231</v>
      </c>
      <c r="V158" s="70" t="s">
        <v>93</v>
      </c>
      <c r="W158" s="70" t="s">
        <v>231</v>
      </c>
      <c r="X158" s="388">
        <v>20</v>
      </c>
      <c r="Y158" s="284">
        <v>1</v>
      </c>
      <c r="Z158" s="284" t="s">
        <v>141</v>
      </c>
      <c r="AA158" s="284" t="s">
        <v>141</v>
      </c>
      <c r="AC158" s="79"/>
    </row>
    <row r="159" spans="1:29" s="9" customFormat="1" ht="29.25" customHeight="1">
      <c r="A159" s="383">
        <v>75</v>
      </c>
      <c r="B159" s="286" t="s">
        <v>914</v>
      </c>
      <c r="C159" s="389" t="s">
        <v>328</v>
      </c>
      <c r="D159" s="157" t="s">
        <v>252</v>
      </c>
      <c r="E159" s="282" t="s">
        <v>141</v>
      </c>
      <c r="F159" s="158" t="s">
        <v>252</v>
      </c>
      <c r="G159" s="287" t="s">
        <v>353</v>
      </c>
      <c r="H159" s="305">
        <f t="shared" si="2"/>
        <v>11830</v>
      </c>
      <c r="I159" s="219" t="s">
        <v>262</v>
      </c>
      <c r="J159" s="111" t="s">
        <v>284</v>
      </c>
      <c r="K159" s="58" t="s">
        <v>361</v>
      </c>
      <c r="L159" s="381" t="s">
        <v>163</v>
      </c>
      <c r="M159" s="381" t="s">
        <v>282</v>
      </c>
      <c r="N159" s="381" t="s">
        <v>283</v>
      </c>
      <c r="O159" s="383">
        <v>75</v>
      </c>
      <c r="P159" s="283"/>
      <c r="Q159" s="282"/>
      <c r="R159" s="70" t="s">
        <v>212</v>
      </c>
      <c r="S159" s="70" t="s">
        <v>231</v>
      </c>
      <c r="T159" s="70" t="s">
        <v>231</v>
      </c>
      <c r="U159" s="70" t="s">
        <v>231</v>
      </c>
      <c r="V159" s="70" t="s">
        <v>93</v>
      </c>
      <c r="W159" s="70" t="s">
        <v>231</v>
      </c>
      <c r="X159" s="388">
        <v>23.66</v>
      </c>
      <c r="Y159" s="284"/>
      <c r="Z159" s="284" t="s">
        <v>141</v>
      </c>
      <c r="AA159" s="284" t="s">
        <v>141</v>
      </c>
      <c r="AC159" s="79"/>
    </row>
    <row r="160" spans="1:29" s="9" customFormat="1" ht="40.5" customHeight="1">
      <c r="A160" s="383">
        <v>76</v>
      </c>
      <c r="B160" s="286" t="s">
        <v>914</v>
      </c>
      <c r="C160" s="389" t="s">
        <v>328</v>
      </c>
      <c r="D160" s="157" t="s">
        <v>252</v>
      </c>
      <c r="E160" s="282" t="s">
        <v>141</v>
      </c>
      <c r="F160" s="158" t="s">
        <v>141</v>
      </c>
      <c r="G160" s="287">
        <v>1970</v>
      </c>
      <c r="H160" s="305">
        <f t="shared" si="2"/>
        <v>20625</v>
      </c>
      <c r="I160" s="219" t="s">
        <v>262</v>
      </c>
      <c r="J160" s="111" t="s">
        <v>284</v>
      </c>
      <c r="K160" s="58" t="s">
        <v>775</v>
      </c>
      <c r="L160" s="381" t="s">
        <v>163</v>
      </c>
      <c r="M160" s="381" t="s">
        <v>282</v>
      </c>
      <c r="N160" s="381" t="s">
        <v>342</v>
      </c>
      <c r="O160" s="383">
        <v>76</v>
      </c>
      <c r="P160" s="283"/>
      <c r="Q160" s="282"/>
      <c r="R160" s="70" t="s">
        <v>212</v>
      </c>
      <c r="S160" s="70" t="s">
        <v>231</v>
      </c>
      <c r="T160" s="70" t="s">
        <v>231</v>
      </c>
      <c r="U160" s="70" t="s">
        <v>231</v>
      </c>
      <c r="V160" s="70" t="s">
        <v>93</v>
      </c>
      <c r="W160" s="70" t="s">
        <v>231</v>
      </c>
      <c r="X160" s="388">
        <v>41.25</v>
      </c>
      <c r="Y160" s="284"/>
      <c r="Z160" s="284" t="s">
        <v>141</v>
      </c>
      <c r="AA160" s="284" t="s">
        <v>141</v>
      </c>
      <c r="AC160" s="79"/>
    </row>
    <row r="161" spans="1:29" s="9" customFormat="1" ht="29.25" customHeight="1">
      <c r="A161" s="383">
        <v>77</v>
      </c>
      <c r="B161" s="286" t="s">
        <v>914</v>
      </c>
      <c r="C161" s="389" t="s">
        <v>328</v>
      </c>
      <c r="D161" s="157" t="s">
        <v>252</v>
      </c>
      <c r="E161" s="282" t="s">
        <v>141</v>
      </c>
      <c r="F161" s="158" t="s">
        <v>141</v>
      </c>
      <c r="G161" s="287" t="s">
        <v>329</v>
      </c>
      <c r="H161" s="305">
        <f t="shared" si="2"/>
        <v>13050</v>
      </c>
      <c r="I161" s="219" t="s">
        <v>262</v>
      </c>
      <c r="J161" s="111" t="s">
        <v>284</v>
      </c>
      <c r="K161" s="58" t="s">
        <v>304</v>
      </c>
      <c r="L161" s="381" t="s">
        <v>163</v>
      </c>
      <c r="M161" s="381" t="s">
        <v>282</v>
      </c>
      <c r="N161" s="381" t="s">
        <v>283</v>
      </c>
      <c r="O161" s="383">
        <v>77</v>
      </c>
      <c r="P161" s="283"/>
      <c r="Q161" s="282"/>
      <c r="R161" s="70" t="s">
        <v>212</v>
      </c>
      <c r="S161" s="70" t="s">
        <v>231</v>
      </c>
      <c r="T161" s="70" t="s">
        <v>231</v>
      </c>
      <c r="U161" s="70" t="s">
        <v>231</v>
      </c>
      <c r="V161" s="70" t="s">
        <v>93</v>
      </c>
      <c r="W161" s="70" t="s">
        <v>231</v>
      </c>
      <c r="X161" s="388">
        <v>26.1</v>
      </c>
      <c r="Y161" s="284">
        <v>1</v>
      </c>
      <c r="Z161" s="284" t="s">
        <v>141</v>
      </c>
      <c r="AA161" s="284" t="s">
        <v>141</v>
      </c>
      <c r="AC161" s="79"/>
    </row>
    <row r="162" spans="1:29" s="9" customFormat="1" ht="29.25" customHeight="1">
      <c r="A162" s="383">
        <v>78</v>
      </c>
      <c r="B162" s="286" t="s">
        <v>914</v>
      </c>
      <c r="C162" s="389" t="s">
        <v>328</v>
      </c>
      <c r="D162" s="157" t="s">
        <v>252</v>
      </c>
      <c r="E162" s="282" t="s">
        <v>141</v>
      </c>
      <c r="F162" s="158" t="s">
        <v>141</v>
      </c>
      <c r="G162" s="287" t="s">
        <v>329</v>
      </c>
      <c r="H162" s="305">
        <f t="shared" si="2"/>
        <v>20820</v>
      </c>
      <c r="I162" s="219" t="s">
        <v>262</v>
      </c>
      <c r="J162" s="111" t="s">
        <v>284</v>
      </c>
      <c r="K162" s="58" t="s">
        <v>306</v>
      </c>
      <c r="L162" s="381" t="s">
        <v>163</v>
      </c>
      <c r="M162" s="381" t="s">
        <v>282</v>
      </c>
      <c r="N162" s="381" t="s">
        <v>342</v>
      </c>
      <c r="O162" s="383">
        <v>78</v>
      </c>
      <c r="P162" s="283"/>
      <c r="Q162" s="282"/>
      <c r="R162" s="70" t="s">
        <v>212</v>
      </c>
      <c r="S162" s="70" t="s">
        <v>231</v>
      </c>
      <c r="T162" s="70" t="s">
        <v>231</v>
      </c>
      <c r="U162" s="70" t="s">
        <v>231</v>
      </c>
      <c r="V162" s="70" t="s">
        <v>93</v>
      </c>
      <c r="W162" s="70" t="s">
        <v>231</v>
      </c>
      <c r="X162" s="388">
        <v>41.64</v>
      </c>
      <c r="Y162" s="284"/>
      <c r="Z162" s="284" t="s">
        <v>141</v>
      </c>
      <c r="AA162" s="284" t="s">
        <v>141</v>
      </c>
      <c r="AC162" s="79"/>
    </row>
    <row r="163" spans="1:29" s="9" customFormat="1" ht="29.25" customHeight="1">
      <c r="A163" s="383">
        <v>79</v>
      </c>
      <c r="B163" s="286" t="s">
        <v>914</v>
      </c>
      <c r="C163" s="389" t="s">
        <v>328</v>
      </c>
      <c r="D163" s="157" t="s">
        <v>252</v>
      </c>
      <c r="E163" s="282" t="s">
        <v>141</v>
      </c>
      <c r="F163" s="158" t="s">
        <v>141</v>
      </c>
      <c r="G163" s="287">
        <v>1968</v>
      </c>
      <c r="H163" s="305">
        <f t="shared" si="2"/>
        <v>12685</v>
      </c>
      <c r="I163" s="219" t="s">
        <v>262</v>
      </c>
      <c r="J163" s="111" t="s">
        <v>284</v>
      </c>
      <c r="K163" s="58" t="s">
        <v>362</v>
      </c>
      <c r="L163" s="381" t="s">
        <v>163</v>
      </c>
      <c r="M163" s="381" t="s">
        <v>282</v>
      </c>
      <c r="N163" s="381" t="s">
        <v>342</v>
      </c>
      <c r="O163" s="383">
        <v>79</v>
      </c>
      <c r="P163" s="283"/>
      <c r="Q163" s="282"/>
      <c r="R163" s="70" t="s">
        <v>212</v>
      </c>
      <c r="S163" s="70" t="s">
        <v>231</v>
      </c>
      <c r="T163" s="70" t="s">
        <v>231</v>
      </c>
      <c r="U163" s="70" t="s">
        <v>231</v>
      </c>
      <c r="V163" s="70" t="s">
        <v>93</v>
      </c>
      <c r="W163" s="70" t="s">
        <v>231</v>
      </c>
      <c r="X163" s="388">
        <v>25.37</v>
      </c>
      <c r="Y163" s="284"/>
      <c r="Z163" s="284" t="s">
        <v>141</v>
      </c>
      <c r="AA163" s="284" t="s">
        <v>141</v>
      </c>
      <c r="AC163" s="79"/>
    </row>
    <row r="164" spans="1:29" s="9" customFormat="1" ht="29.25" customHeight="1">
      <c r="A164" s="383">
        <v>80</v>
      </c>
      <c r="B164" s="286" t="s">
        <v>914</v>
      </c>
      <c r="C164" s="389" t="s">
        <v>328</v>
      </c>
      <c r="D164" s="157" t="s">
        <v>252</v>
      </c>
      <c r="E164" s="282" t="s">
        <v>141</v>
      </c>
      <c r="F164" s="158" t="s">
        <v>141</v>
      </c>
      <c r="G164" s="287">
        <v>1968</v>
      </c>
      <c r="H164" s="305">
        <f t="shared" si="2"/>
        <v>27090</v>
      </c>
      <c r="I164" s="219" t="s">
        <v>262</v>
      </c>
      <c r="J164" s="111" t="s">
        <v>284</v>
      </c>
      <c r="K164" s="58" t="s">
        <v>363</v>
      </c>
      <c r="L164" s="381" t="s">
        <v>163</v>
      </c>
      <c r="M164" s="381" t="s">
        <v>282</v>
      </c>
      <c r="N164" s="381" t="s">
        <v>342</v>
      </c>
      <c r="O164" s="383">
        <v>80</v>
      </c>
      <c r="P164" s="283"/>
      <c r="Q164" s="282"/>
      <c r="R164" s="70" t="s">
        <v>212</v>
      </c>
      <c r="S164" s="70" t="s">
        <v>231</v>
      </c>
      <c r="T164" s="70" t="s">
        <v>231</v>
      </c>
      <c r="U164" s="70" t="s">
        <v>231</v>
      </c>
      <c r="V164" s="70" t="s">
        <v>93</v>
      </c>
      <c r="W164" s="70" t="s">
        <v>231</v>
      </c>
      <c r="X164" s="388">
        <v>54.18</v>
      </c>
      <c r="Y164" s="284"/>
      <c r="Z164" s="284" t="s">
        <v>141</v>
      </c>
      <c r="AA164" s="284" t="s">
        <v>141</v>
      </c>
      <c r="AC164" s="79"/>
    </row>
    <row r="165" spans="1:29" s="9" customFormat="1" ht="29.25" customHeight="1">
      <c r="A165" s="383">
        <v>81</v>
      </c>
      <c r="B165" s="286" t="s">
        <v>345</v>
      </c>
      <c r="C165" s="389" t="s">
        <v>345</v>
      </c>
      <c r="D165" s="157" t="s">
        <v>252</v>
      </c>
      <c r="E165" s="282" t="s">
        <v>141</v>
      </c>
      <c r="F165" s="158" t="s">
        <v>141</v>
      </c>
      <c r="G165" s="287" t="s">
        <v>329</v>
      </c>
      <c r="H165" s="306">
        <v>90000</v>
      </c>
      <c r="I165" s="219" t="s">
        <v>262</v>
      </c>
      <c r="J165" s="111" t="s">
        <v>284</v>
      </c>
      <c r="K165" s="58" t="s">
        <v>364</v>
      </c>
      <c r="L165" s="381" t="s">
        <v>163</v>
      </c>
      <c r="M165" s="381" t="s">
        <v>282</v>
      </c>
      <c r="N165" s="381" t="s">
        <v>283</v>
      </c>
      <c r="O165" s="383">
        <v>81</v>
      </c>
      <c r="P165" s="283"/>
      <c r="Q165" s="282"/>
      <c r="R165" s="70" t="s">
        <v>212</v>
      </c>
      <c r="S165" s="70" t="s">
        <v>212</v>
      </c>
      <c r="T165" s="70" t="s">
        <v>212</v>
      </c>
      <c r="U165" s="70" t="s">
        <v>212</v>
      </c>
      <c r="V165" s="70" t="s">
        <v>93</v>
      </c>
      <c r="W165" s="70" t="s">
        <v>212</v>
      </c>
      <c r="X165" s="388">
        <v>33.299999999999997</v>
      </c>
      <c r="Y165" s="284"/>
      <c r="Z165" s="284" t="s">
        <v>141</v>
      </c>
      <c r="AA165" s="284" t="s">
        <v>141</v>
      </c>
      <c r="AC165" s="79"/>
    </row>
    <row r="166" spans="1:29" s="9" customFormat="1" ht="29.25" customHeight="1">
      <c r="A166" s="383">
        <v>82</v>
      </c>
      <c r="B166" s="286" t="s">
        <v>914</v>
      </c>
      <c r="C166" s="389" t="s">
        <v>328</v>
      </c>
      <c r="D166" s="157" t="s">
        <v>252</v>
      </c>
      <c r="E166" s="282" t="s">
        <v>141</v>
      </c>
      <c r="F166" s="158" t="s">
        <v>252</v>
      </c>
      <c r="G166" s="287">
        <v>1890</v>
      </c>
      <c r="H166" s="305">
        <f t="shared" ref="H166:H177" si="3">X166*500</f>
        <v>4800</v>
      </c>
      <c r="I166" s="219" t="s">
        <v>262</v>
      </c>
      <c r="J166" s="111" t="s">
        <v>284</v>
      </c>
      <c r="K166" s="58" t="s">
        <v>308</v>
      </c>
      <c r="L166" s="381" t="s">
        <v>163</v>
      </c>
      <c r="M166" s="381" t="s">
        <v>282</v>
      </c>
      <c r="N166" s="381" t="s">
        <v>283</v>
      </c>
      <c r="O166" s="383">
        <v>82</v>
      </c>
      <c r="P166" s="283"/>
      <c r="Q166" s="282"/>
      <c r="R166" s="70" t="s">
        <v>212</v>
      </c>
      <c r="S166" s="70" t="s">
        <v>231</v>
      </c>
      <c r="T166" s="284" t="s">
        <v>231</v>
      </c>
      <c r="U166" s="70" t="s">
        <v>231</v>
      </c>
      <c r="V166" s="70" t="s">
        <v>93</v>
      </c>
      <c r="W166" s="70" t="s">
        <v>231</v>
      </c>
      <c r="X166" s="388">
        <v>9.6</v>
      </c>
      <c r="Y166" s="284"/>
      <c r="Z166" s="284" t="s">
        <v>141</v>
      </c>
      <c r="AA166" s="284" t="s">
        <v>141</v>
      </c>
      <c r="AC166" s="79"/>
    </row>
    <row r="167" spans="1:29" s="9" customFormat="1" ht="29.25" customHeight="1">
      <c r="A167" s="383">
        <v>83</v>
      </c>
      <c r="B167" s="286" t="s">
        <v>914</v>
      </c>
      <c r="C167" s="389" t="s">
        <v>328</v>
      </c>
      <c r="D167" s="157" t="s">
        <v>252</v>
      </c>
      <c r="E167" s="282" t="s">
        <v>141</v>
      </c>
      <c r="F167" s="158" t="s">
        <v>141</v>
      </c>
      <c r="G167" s="287">
        <v>1972</v>
      </c>
      <c r="H167" s="305">
        <f t="shared" si="3"/>
        <v>36650</v>
      </c>
      <c r="I167" s="219" t="s">
        <v>262</v>
      </c>
      <c r="J167" s="111" t="s">
        <v>284</v>
      </c>
      <c r="K167" s="58" t="s">
        <v>365</v>
      </c>
      <c r="L167" s="381" t="s">
        <v>163</v>
      </c>
      <c r="M167" s="381" t="s">
        <v>282</v>
      </c>
      <c r="N167" s="381" t="s">
        <v>342</v>
      </c>
      <c r="O167" s="383">
        <v>83</v>
      </c>
      <c r="P167" s="283"/>
      <c r="Q167" s="282"/>
      <c r="R167" s="70" t="s">
        <v>212</v>
      </c>
      <c r="S167" s="70" t="s">
        <v>212</v>
      </c>
      <c r="T167" s="70" t="s">
        <v>231</v>
      </c>
      <c r="U167" s="70" t="s">
        <v>231</v>
      </c>
      <c r="V167" s="70" t="s">
        <v>93</v>
      </c>
      <c r="W167" s="70" t="s">
        <v>231</v>
      </c>
      <c r="X167" s="388">
        <v>73.3</v>
      </c>
      <c r="Y167" s="284"/>
      <c r="Z167" s="284" t="s">
        <v>141</v>
      </c>
      <c r="AA167" s="284" t="s">
        <v>141</v>
      </c>
      <c r="AC167" s="79"/>
    </row>
    <row r="168" spans="1:29" s="9" customFormat="1" ht="29.25" customHeight="1">
      <c r="A168" s="383">
        <v>84</v>
      </c>
      <c r="B168" s="286" t="s">
        <v>914</v>
      </c>
      <c r="C168" s="389" t="s">
        <v>328</v>
      </c>
      <c r="D168" s="157" t="s">
        <v>252</v>
      </c>
      <c r="E168" s="282" t="s">
        <v>141</v>
      </c>
      <c r="F168" s="158" t="s">
        <v>141</v>
      </c>
      <c r="G168" s="287" t="s">
        <v>329</v>
      </c>
      <c r="H168" s="305">
        <f t="shared" si="3"/>
        <v>15060</v>
      </c>
      <c r="I168" s="219" t="s">
        <v>262</v>
      </c>
      <c r="J168" s="111" t="s">
        <v>284</v>
      </c>
      <c r="K168" s="58" t="s">
        <v>366</v>
      </c>
      <c r="L168" s="381" t="s">
        <v>163</v>
      </c>
      <c r="M168" s="381" t="s">
        <v>282</v>
      </c>
      <c r="N168" s="381" t="s">
        <v>342</v>
      </c>
      <c r="O168" s="383">
        <v>84</v>
      </c>
      <c r="P168" s="283"/>
      <c r="Q168" s="282"/>
      <c r="R168" s="70" t="s">
        <v>212</v>
      </c>
      <c r="S168" s="70" t="s">
        <v>231</v>
      </c>
      <c r="T168" s="70" t="s">
        <v>231</v>
      </c>
      <c r="U168" s="70" t="s">
        <v>231</v>
      </c>
      <c r="V168" s="70" t="s">
        <v>93</v>
      </c>
      <c r="W168" s="70" t="s">
        <v>231</v>
      </c>
      <c r="X168" s="388">
        <v>30.12</v>
      </c>
      <c r="Y168" s="284"/>
      <c r="Z168" s="284" t="s">
        <v>141</v>
      </c>
      <c r="AA168" s="284" t="s">
        <v>141</v>
      </c>
      <c r="AC168" s="79"/>
    </row>
    <row r="169" spans="1:29" s="9" customFormat="1" ht="29.25" customHeight="1">
      <c r="A169" s="383">
        <v>85</v>
      </c>
      <c r="B169" s="286" t="s">
        <v>914</v>
      </c>
      <c r="C169" s="389" t="s">
        <v>328</v>
      </c>
      <c r="D169" s="157" t="s">
        <v>252</v>
      </c>
      <c r="E169" s="282" t="s">
        <v>141</v>
      </c>
      <c r="F169" s="158" t="s">
        <v>252</v>
      </c>
      <c r="G169" s="287" t="s">
        <v>353</v>
      </c>
      <c r="H169" s="305">
        <f t="shared" si="3"/>
        <v>17800</v>
      </c>
      <c r="I169" s="219" t="s">
        <v>262</v>
      </c>
      <c r="J169" s="111" t="s">
        <v>284</v>
      </c>
      <c r="K169" s="58" t="s">
        <v>776</v>
      </c>
      <c r="L169" s="381" t="s">
        <v>163</v>
      </c>
      <c r="M169" s="381" t="s">
        <v>282</v>
      </c>
      <c r="N169" s="381" t="s">
        <v>367</v>
      </c>
      <c r="O169" s="383">
        <v>85</v>
      </c>
      <c r="P169" s="283"/>
      <c r="Q169" s="282"/>
      <c r="R169" s="70" t="s">
        <v>212</v>
      </c>
      <c r="S169" s="70" t="s">
        <v>212</v>
      </c>
      <c r="T169" s="70" t="s">
        <v>231</v>
      </c>
      <c r="U169" s="70" t="s">
        <v>231</v>
      </c>
      <c r="V169" s="70" t="s">
        <v>93</v>
      </c>
      <c r="W169" s="70" t="s">
        <v>231</v>
      </c>
      <c r="X169" s="388">
        <v>35.6</v>
      </c>
      <c r="Y169" s="284"/>
      <c r="Z169" s="284" t="s">
        <v>141</v>
      </c>
      <c r="AA169" s="284" t="s">
        <v>141</v>
      </c>
      <c r="AC169" s="79"/>
    </row>
    <row r="170" spans="1:29" s="9" customFormat="1" ht="29.25" customHeight="1">
      <c r="A170" s="383">
        <v>86</v>
      </c>
      <c r="B170" s="286" t="s">
        <v>914</v>
      </c>
      <c r="C170" s="389" t="s">
        <v>328</v>
      </c>
      <c r="D170" s="157" t="s">
        <v>252</v>
      </c>
      <c r="E170" s="282" t="s">
        <v>141</v>
      </c>
      <c r="F170" s="158" t="s">
        <v>141</v>
      </c>
      <c r="G170" s="287" t="s">
        <v>368</v>
      </c>
      <c r="H170" s="305">
        <f t="shared" si="3"/>
        <v>30660</v>
      </c>
      <c r="I170" s="219" t="s">
        <v>262</v>
      </c>
      <c r="J170" s="111" t="s">
        <v>284</v>
      </c>
      <c r="K170" s="58" t="s">
        <v>777</v>
      </c>
      <c r="L170" s="381" t="s">
        <v>163</v>
      </c>
      <c r="M170" s="381" t="s">
        <v>282</v>
      </c>
      <c r="N170" s="381" t="s">
        <v>342</v>
      </c>
      <c r="O170" s="383">
        <v>86</v>
      </c>
      <c r="P170" s="283"/>
      <c r="Q170" s="282"/>
      <c r="R170" s="70" t="s">
        <v>212</v>
      </c>
      <c r="S170" s="70" t="s">
        <v>231</v>
      </c>
      <c r="T170" s="70" t="s">
        <v>231</v>
      </c>
      <c r="U170" s="70" t="s">
        <v>231</v>
      </c>
      <c r="V170" s="70" t="s">
        <v>93</v>
      </c>
      <c r="W170" s="70" t="s">
        <v>231</v>
      </c>
      <c r="X170" s="388">
        <v>61.32</v>
      </c>
      <c r="Y170" s="284"/>
      <c r="Z170" s="284" t="s">
        <v>141</v>
      </c>
      <c r="AA170" s="284" t="s">
        <v>141</v>
      </c>
      <c r="AC170" s="79"/>
    </row>
    <row r="171" spans="1:29" s="9" customFormat="1" ht="29.25" customHeight="1">
      <c r="A171" s="383">
        <v>87</v>
      </c>
      <c r="B171" s="286" t="s">
        <v>914</v>
      </c>
      <c r="C171" s="389" t="s">
        <v>328</v>
      </c>
      <c r="D171" s="157" t="s">
        <v>252</v>
      </c>
      <c r="E171" s="282" t="s">
        <v>141</v>
      </c>
      <c r="F171" s="158" t="s">
        <v>141</v>
      </c>
      <c r="G171" s="287" t="s">
        <v>329</v>
      </c>
      <c r="H171" s="305">
        <f t="shared" si="3"/>
        <v>11250</v>
      </c>
      <c r="I171" s="219" t="s">
        <v>262</v>
      </c>
      <c r="J171" s="111" t="s">
        <v>284</v>
      </c>
      <c r="K171" s="58" t="s">
        <v>369</v>
      </c>
      <c r="L171" s="381"/>
      <c r="M171" s="381"/>
      <c r="N171" s="381"/>
      <c r="O171" s="383">
        <v>87</v>
      </c>
      <c r="P171" s="283"/>
      <c r="Q171" s="282"/>
      <c r="R171" s="70" t="s">
        <v>212</v>
      </c>
      <c r="S171" s="70" t="s">
        <v>231</v>
      </c>
      <c r="T171" s="70" t="s">
        <v>231</v>
      </c>
      <c r="U171" s="70" t="s">
        <v>231</v>
      </c>
      <c r="V171" s="70" t="s">
        <v>93</v>
      </c>
      <c r="W171" s="70" t="s">
        <v>231</v>
      </c>
      <c r="X171" s="388">
        <v>22.5</v>
      </c>
      <c r="Y171" s="284"/>
      <c r="Z171" s="284" t="s">
        <v>141</v>
      </c>
      <c r="AA171" s="284" t="s">
        <v>141</v>
      </c>
      <c r="AC171" s="79"/>
    </row>
    <row r="172" spans="1:29" s="9" customFormat="1" ht="41.25" customHeight="1">
      <c r="A172" s="383">
        <v>88</v>
      </c>
      <c r="B172" s="286" t="s">
        <v>914</v>
      </c>
      <c r="C172" s="393" t="s">
        <v>941</v>
      </c>
      <c r="D172" s="157" t="s">
        <v>252</v>
      </c>
      <c r="E172" s="282" t="s">
        <v>141</v>
      </c>
      <c r="F172" s="158" t="s">
        <v>141</v>
      </c>
      <c r="G172" s="287" t="s">
        <v>370</v>
      </c>
      <c r="H172" s="305">
        <f t="shared" si="3"/>
        <v>37620</v>
      </c>
      <c r="I172" s="219" t="s">
        <v>262</v>
      </c>
      <c r="J172" s="111" t="s">
        <v>284</v>
      </c>
      <c r="K172" s="58" t="s">
        <v>371</v>
      </c>
      <c r="L172" s="381" t="s">
        <v>163</v>
      </c>
      <c r="M172" s="381" t="s">
        <v>282</v>
      </c>
      <c r="N172" s="381" t="s">
        <v>283</v>
      </c>
      <c r="O172" s="383">
        <v>88</v>
      </c>
      <c r="P172" s="283"/>
      <c r="Q172" s="282"/>
      <c r="R172" s="70" t="s">
        <v>212</v>
      </c>
      <c r="S172" s="70" t="s">
        <v>231</v>
      </c>
      <c r="T172" s="70" t="s">
        <v>231</v>
      </c>
      <c r="U172" s="70" t="s">
        <v>231</v>
      </c>
      <c r="V172" s="70" t="s">
        <v>93</v>
      </c>
      <c r="W172" s="70" t="s">
        <v>231</v>
      </c>
      <c r="X172" s="388">
        <v>75.239999999999995</v>
      </c>
      <c r="Y172" s="284"/>
      <c r="Z172" s="284" t="s">
        <v>141</v>
      </c>
      <c r="AA172" s="284" t="s">
        <v>141</v>
      </c>
      <c r="AC172" s="79"/>
    </row>
    <row r="173" spans="1:29" s="9" customFormat="1" ht="29.25" customHeight="1">
      <c r="A173" s="383">
        <v>89</v>
      </c>
      <c r="B173" s="286" t="s">
        <v>914</v>
      </c>
      <c r="C173" s="389" t="s">
        <v>328</v>
      </c>
      <c r="D173" s="157" t="s">
        <v>252</v>
      </c>
      <c r="E173" s="282" t="s">
        <v>141</v>
      </c>
      <c r="F173" s="158" t="s">
        <v>141</v>
      </c>
      <c r="G173" s="287" t="s">
        <v>329</v>
      </c>
      <c r="H173" s="305">
        <f t="shared" si="3"/>
        <v>65450</v>
      </c>
      <c r="I173" s="219" t="s">
        <v>262</v>
      </c>
      <c r="J173" s="111" t="s">
        <v>284</v>
      </c>
      <c r="K173" s="58" t="s">
        <v>372</v>
      </c>
      <c r="L173" s="381" t="s">
        <v>163</v>
      </c>
      <c r="M173" s="381" t="s">
        <v>305</v>
      </c>
      <c r="N173" s="381" t="s">
        <v>342</v>
      </c>
      <c r="O173" s="383">
        <v>89</v>
      </c>
      <c r="P173" s="283"/>
      <c r="Q173" s="282"/>
      <c r="R173" s="70" t="s">
        <v>212</v>
      </c>
      <c r="S173" s="70" t="s">
        <v>231</v>
      </c>
      <c r="T173" s="70" t="s">
        <v>231</v>
      </c>
      <c r="U173" s="70" t="s">
        <v>231</v>
      </c>
      <c r="V173" s="70" t="s">
        <v>93</v>
      </c>
      <c r="W173" s="70" t="s">
        <v>231</v>
      </c>
      <c r="X173" s="388">
        <v>130.9</v>
      </c>
      <c r="Y173" s="284"/>
      <c r="Z173" s="284" t="s">
        <v>141</v>
      </c>
      <c r="AA173" s="284" t="s">
        <v>141</v>
      </c>
      <c r="AC173" s="79"/>
    </row>
    <row r="174" spans="1:29" s="9" customFormat="1" ht="29.25" customHeight="1">
      <c r="A174" s="383">
        <v>90</v>
      </c>
      <c r="B174" s="286" t="s">
        <v>914</v>
      </c>
      <c r="C174" s="389" t="s">
        <v>328</v>
      </c>
      <c r="D174" s="157" t="s">
        <v>252</v>
      </c>
      <c r="E174" s="282" t="s">
        <v>141</v>
      </c>
      <c r="F174" s="158" t="s">
        <v>141</v>
      </c>
      <c r="G174" s="287" t="s">
        <v>329</v>
      </c>
      <c r="H174" s="305">
        <f t="shared" si="3"/>
        <v>24040</v>
      </c>
      <c r="I174" s="219" t="s">
        <v>262</v>
      </c>
      <c r="J174" s="111" t="s">
        <v>284</v>
      </c>
      <c r="K174" s="58" t="s">
        <v>373</v>
      </c>
      <c r="L174" s="381" t="s">
        <v>163</v>
      </c>
      <c r="M174" s="381" t="s">
        <v>282</v>
      </c>
      <c r="N174" s="381" t="s">
        <v>283</v>
      </c>
      <c r="O174" s="383">
        <v>90</v>
      </c>
      <c r="P174" s="283"/>
      <c r="Q174" s="282"/>
      <c r="R174" s="70" t="s">
        <v>212</v>
      </c>
      <c r="S174" s="70" t="s">
        <v>231</v>
      </c>
      <c r="T174" s="70" t="s">
        <v>231</v>
      </c>
      <c r="U174" s="70" t="s">
        <v>231</v>
      </c>
      <c r="V174" s="70" t="s">
        <v>93</v>
      </c>
      <c r="W174" s="70" t="s">
        <v>231</v>
      </c>
      <c r="X174" s="388">
        <v>48.08</v>
      </c>
      <c r="Y174" s="284"/>
      <c r="Z174" s="284" t="s">
        <v>141</v>
      </c>
      <c r="AA174" s="284" t="s">
        <v>141</v>
      </c>
      <c r="AC174" s="79"/>
    </row>
    <row r="175" spans="1:29" s="9" customFormat="1" ht="29.25" customHeight="1">
      <c r="A175" s="383">
        <v>91</v>
      </c>
      <c r="B175" s="286" t="s">
        <v>914</v>
      </c>
      <c r="C175" s="389" t="s">
        <v>328</v>
      </c>
      <c r="D175" s="157" t="s">
        <v>252</v>
      </c>
      <c r="E175" s="282" t="s">
        <v>141</v>
      </c>
      <c r="F175" s="158" t="s">
        <v>252</v>
      </c>
      <c r="G175" s="287" t="s">
        <v>353</v>
      </c>
      <c r="H175" s="305">
        <f t="shared" si="3"/>
        <v>13750</v>
      </c>
      <c r="I175" s="219" t="s">
        <v>262</v>
      </c>
      <c r="J175" s="111" t="s">
        <v>284</v>
      </c>
      <c r="K175" s="58" t="s">
        <v>374</v>
      </c>
      <c r="L175" s="381" t="s">
        <v>163</v>
      </c>
      <c r="M175" s="381" t="s">
        <v>282</v>
      </c>
      <c r="N175" s="381" t="s">
        <v>342</v>
      </c>
      <c r="O175" s="383">
        <v>91</v>
      </c>
      <c r="P175" s="283"/>
      <c r="Q175" s="282"/>
      <c r="R175" s="70" t="s">
        <v>212</v>
      </c>
      <c r="S175" s="70" t="s">
        <v>231</v>
      </c>
      <c r="T175" s="70" t="s">
        <v>231</v>
      </c>
      <c r="U175" s="70" t="s">
        <v>231</v>
      </c>
      <c r="V175" s="70" t="s">
        <v>93</v>
      </c>
      <c r="W175" s="70" t="s">
        <v>231</v>
      </c>
      <c r="X175" s="388">
        <v>27.5</v>
      </c>
      <c r="Y175" s="284"/>
      <c r="Z175" s="284" t="s">
        <v>141</v>
      </c>
      <c r="AA175" s="284" t="s">
        <v>141</v>
      </c>
      <c r="AC175" s="79"/>
    </row>
    <row r="176" spans="1:29" s="9" customFormat="1" ht="29.25" customHeight="1">
      <c r="A176" s="383">
        <v>92</v>
      </c>
      <c r="B176" s="286" t="s">
        <v>914</v>
      </c>
      <c r="C176" s="389" t="s">
        <v>328</v>
      </c>
      <c r="D176" s="157" t="s">
        <v>252</v>
      </c>
      <c r="E176" s="282" t="s">
        <v>141</v>
      </c>
      <c r="F176" s="158" t="s">
        <v>141</v>
      </c>
      <c r="G176" s="287" t="s">
        <v>329</v>
      </c>
      <c r="H176" s="305">
        <f t="shared" si="3"/>
        <v>42100</v>
      </c>
      <c r="I176" s="219" t="s">
        <v>262</v>
      </c>
      <c r="J176" s="111" t="s">
        <v>284</v>
      </c>
      <c r="K176" s="58" t="s">
        <v>375</v>
      </c>
      <c r="L176" s="381" t="s">
        <v>163</v>
      </c>
      <c r="M176" s="381" t="s">
        <v>282</v>
      </c>
      <c r="N176" s="381" t="s">
        <v>342</v>
      </c>
      <c r="O176" s="383">
        <v>92</v>
      </c>
      <c r="P176" s="283"/>
      <c r="Q176" s="282"/>
      <c r="R176" s="70" t="s">
        <v>212</v>
      </c>
      <c r="S176" s="70" t="s">
        <v>231</v>
      </c>
      <c r="T176" s="70" t="s">
        <v>231</v>
      </c>
      <c r="U176" s="70" t="s">
        <v>231</v>
      </c>
      <c r="V176" s="70" t="s">
        <v>93</v>
      </c>
      <c r="W176" s="70" t="s">
        <v>231</v>
      </c>
      <c r="X176" s="388">
        <v>84.2</v>
      </c>
      <c r="Y176" s="284"/>
      <c r="Z176" s="284" t="s">
        <v>141</v>
      </c>
      <c r="AA176" s="284" t="s">
        <v>141</v>
      </c>
      <c r="AC176" s="79"/>
    </row>
    <row r="177" spans="1:29" s="9" customFormat="1" ht="29.25" customHeight="1">
      <c r="A177" s="383">
        <v>93</v>
      </c>
      <c r="B177" s="286" t="s">
        <v>914</v>
      </c>
      <c r="C177" s="389" t="s">
        <v>328</v>
      </c>
      <c r="D177" s="157" t="s">
        <v>252</v>
      </c>
      <c r="E177" s="282" t="s">
        <v>141</v>
      </c>
      <c r="F177" s="158" t="s">
        <v>141</v>
      </c>
      <c r="G177" s="287" t="s">
        <v>376</v>
      </c>
      <c r="H177" s="305">
        <f t="shared" si="3"/>
        <v>55700</v>
      </c>
      <c r="I177" s="219" t="s">
        <v>262</v>
      </c>
      <c r="J177" s="111" t="s">
        <v>284</v>
      </c>
      <c r="K177" s="58" t="s">
        <v>298</v>
      </c>
      <c r="L177" s="381" t="s">
        <v>163</v>
      </c>
      <c r="M177" s="381" t="s">
        <v>282</v>
      </c>
      <c r="N177" s="381" t="s">
        <v>283</v>
      </c>
      <c r="O177" s="383">
        <v>93</v>
      </c>
      <c r="P177" s="283"/>
      <c r="Q177" s="282"/>
      <c r="R177" s="70" t="s">
        <v>212</v>
      </c>
      <c r="S177" s="70" t="s">
        <v>231</v>
      </c>
      <c r="T177" s="70" t="s">
        <v>231</v>
      </c>
      <c r="U177" s="70" t="s">
        <v>231</v>
      </c>
      <c r="V177" s="70" t="s">
        <v>93</v>
      </c>
      <c r="W177" s="70" t="s">
        <v>231</v>
      </c>
      <c r="X177" s="388">
        <v>111.4</v>
      </c>
      <c r="Y177" s="284"/>
      <c r="Z177" s="284" t="s">
        <v>141</v>
      </c>
      <c r="AA177" s="284" t="s">
        <v>141</v>
      </c>
      <c r="AC177" s="79"/>
    </row>
    <row r="178" spans="1:29" s="9" customFormat="1" ht="29.25" customHeight="1">
      <c r="A178" s="383">
        <v>94</v>
      </c>
      <c r="B178" s="286" t="s">
        <v>345</v>
      </c>
      <c r="C178" s="389" t="s">
        <v>345</v>
      </c>
      <c r="D178" s="157" t="s">
        <v>252</v>
      </c>
      <c r="E178" s="282" t="s">
        <v>141</v>
      </c>
      <c r="F178" s="158" t="s">
        <v>252</v>
      </c>
      <c r="G178" s="287" t="s">
        <v>329</v>
      </c>
      <c r="H178" s="305">
        <v>138000</v>
      </c>
      <c r="I178" s="219" t="s">
        <v>262</v>
      </c>
      <c r="J178" s="111" t="s">
        <v>284</v>
      </c>
      <c r="K178" s="58" t="s">
        <v>377</v>
      </c>
      <c r="L178" s="381" t="s">
        <v>163</v>
      </c>
      <c r="M178" s="381" t="s">
        <v>305</v>
      </c>
      <c r="N178" s="381" t="s">
        <v>342</v>
      </c>
      <c r="O178" s="383">
        <v>94</v>
      </c>
      <c r="P178" s="283"/>
      <c r="Q178" s="282"/>
      <c r="R178" s="70" t="s">
        <v>314</v>
      </c>
      <c r="S178" s="70" t="s">
        <v>212</v>
      </c>
      <c r="T178" s="70" t="s">
        <v>212</v>
      </c>
      <c r="U178" s="70" t="s">
        <v>212</v>
      </c>
      <c r="V178" s="70" t="s">
        <v>93</v>
      </c>
      <c r="W178" s="70" t="s">
        <v>212</v>
      </c>
      <c r="X178" s="388">
        <v>51.2</v>
      </c>
      <c r="Y178" s="284"/>
      <c r="Z178" s="284" t="s">
        <v>141</v>
      </c>
      <c r="AA178" s="284" t="s">
        <v>141</v>
      </c>
      <c r="AC178" s="79"/>
    </row>
    <row r="179" spans="1:29" s="9" customFormat="1" ht="49.5" customHeight="1">
      <c r="A179" s="383">
        <v>95</v>
      </c>
      <c r="B179" s="286" t="s">
        <v>942</v>
      </c>
      <c r="C179" s="389" t="s">
        <v>378</v>
      </c>
      <c r="D179" s="394" t="s">
        <v>252</v>
      </c>
      <c r="E179" s="395" t="s">
        <v>141</v>
      </c>
      <c r="F179" s="396" t="s">
        <v>141</v>
      </c>
      <c r="G179" s="287">
        <v>1986</v>
      </c>
      <c r="H179" s="392">
        <v>132000</v>
      </c>
      <c r="I179" s="219" t="s">
        <v>263</v>
      </c>
      <c r="J179" s="381" t="s">
        <v>379</v>
      </c>
      <c r="K179" s="58" t="s">
        <v>943</v>
      </c>
      <c r="L179" s="381" t="s">
        <v>163</v>
      </c>
      <c r="M179" s="381" t="s">
        <v>282</v>
      </c>
      <c r="N179" s="381" t="s">
        <v>380</v>
      </c>
      <c r="O179" s="383">
        <v>95</v>
      </c>
      <c r="P179" s="283"/>
      <c r="Q179" s="282"/>
      <c r="R179" s="70" t="s">
        <v>212</v>
      </c>
      <c r="S179" s="70" t="s">
        <v>212</v>
      </c>
      <c r="T179" s="70" t="s">
        <v>212</v>
      </c>
      <c r="U179" s="70" t="s">
        <v>212</v>
      </c>
      <c r="V179" s="70" t="s">
        <v>93</v>
      </c>
      <c r="W179" s="70" t="s">
        <v>212</v>
      </c>
      <c r="X179" s="388">
        <v>76.17</v>
      </c>
      <c r="Y179" s="284"/>
      <c r="Z179" s="284" t="s">
        <v>141</v>
      </c>
      <c r="AA179" s="284" t="s">
        <v>141</v>
      </c>
      <c r="AC179" s="79"/>
    </row>
    <row r="180" spans="1:29" s="9" customFormat="1" ht="45" customHeight="1">
      <c r="A180" s="383">
        <v>96</v>
      </c>
      <c r="B180" s="286" t="s">
        <v>378</v>
      </c>
      <c r="C180" s="389" t="s">
        <v>378</v>
      </c>
      <c r="D180" s="157" t="s">
        <v>252</v>
      </c>
      <c r="E180" s="282" t="s">
        <v>141</v>
      </c>
      <c r="F180" s="158" t="s">
        <v>141</v>
      </c>
      <c r="G180" s="287">
        <v>1986</v>
      </c>
      <c r="H180" s="305">
        <v>132000</v>
      </c>
      <c r="I180" s="219" t="s">
        <v>262</v>
      </c>
      <c r="J180" s="381" t="s">
        <v>379</v>
      </c>
      <c r="K180" s="58" t="s">
        <v>381</v>
      </c>
      <c r="L180" s="381" t="s">
        <v>382</v>
      </c>
      <c r="M180" s="381" t="s">
        <v>383</v>
      </c>
      <c r="N180" s="381" t="s">
        <v>380</v>
      </c>
      <c r="O180" s="383">
        <v>96</v>
      </c>
      <c r="P180" s="283"/>
      <c r="Q180" s="282"/>
      <c r="R180" s="70" t="s">
        <v>212</v>
      </c>
      <c r="S180" s="70" t="s">
        <v>212</v>
      </c>
      <c r="T180" s="70" t="s">
        <v>231</v>
      </c>
      <c r="U180" s="70" t="s">
        <v>212</v>
      </c>
      <c r="V180" s="70" t="s">
        <v>93</v>
      </c>
      <c r="W180" s="70" t="s">
        <v>212</v>
      </c>
      <c r="X180" s="388">
        <v>41.51</v>
      </c>
      <c r="Y180" s="284"/>
      <c r="Z180" s="284" t="s">
        <v>141</v>
      </c>
      <c r="AA180" s="284" t="s">
        <v>141</v>
      </c>
      <c r="AC180" s="79"/>
    </row>
    <row r="181" spans="1:29" s="9" customFormat="1" ht="29.25" customHeight="1">
      <c r="A181" s="383">
        <v>97</v>
      </c>
      <c r="B181" s="286" t="s">
        <v>384</v>
      </c>
      <c r="C181" s="397" t="s">
        <v>384</v>
      </c>
      <c r="D181" s="157" t="s">
        <v>252</v>
      </c>
      <c r="E181" s="282" t="s">
        <v>141</v>
      </c>
      <c r="F181" s="158" t="s">
        <v>141</v>
      </c>
      <c r="G181" s="287">
        <v>1903</v>
      </c>
      <c r="H181" s="305">
        <v>11100</v>
      </c>
      <c r="I181" s="60" t="s">
        <v>263</v>
      </c>
      <c r="J181" s="111"/>
      <c r="K181" s="58" t="s">
        <v>385</v>
      </c>
      <c r="L181" s="381"/>
      <c r="M181" s="381"/>
      <c r="N181" s="381"/>
      <c r="O181" s="383">
        <v>97</v>
      </c>
      <c r="P181" s="283"/>
      <c r="Q181" s="282"/>
      <c r="R181" s="70" t="s">
        <v>212</v>
      </c>
      <c r="S181" s="70" t="s">
        <v>212</v>
      </c>
      <c r="T181" s="70" t="s">
        <v>212</v>
      </c>
      <c r="U181" s="70" t="s">
        <v>212</v>
      </c>
      <c r="V181" s="70" t="s">
        <v>93</v>
      </c>
      <c r="W181" s="70" t="s">
        <v>212</v>
      </c>
      <c r="X181" s="388"/>
      <c r="Y181" s="284"/>
      <c r="Z181" s="284" t="s">
        <v>141</v>
      </c>
      <c r="AA181" s="284" t="s">
        <v>141</v>
      </c>
      <c r="AC181" s="79"/>
    </row>
    <row r="182" spans="1:29" s="9" customFormat="1" ht="29.25" customHeight="1">
      <c r="A182" s="383">
        <v>98</v>
      </c>
      <c r="B182" s="286" t="s">
        <v>386</v>
      </c>
      <c r="C182" s="398" t="s">
        <v>386</v>
      </c>
      <c r="D182" s="157" t="s">
        <v>252</v>
      </c>
      <c r="E182" s="282" t="s">
        <v>141</v>
      </c>
      <c r="F182" s="158" t="s">
        <v>252</v>
      </c>
      <c r="G182" s="287">
        <v>1980</v>
      </c>
      <c r="H182" s="305">
        <v>576000</v>
      </c>
      <c r="I182" s="219" t="s">
        <v>262</v>
      </c>
      <c r="J182" s="111" t="s">
        <v>944</v>
      </c>
      <c r="K182" s="58" t="s">
        <v>387</v>
      </c>
      <c r="L182" s="381"/>
      <c r="M182" s="381"/>
      <c r="N182" s="381" t="s">
        <v>283</v>
      </c>
      <c r="O182" s="383">
        <v>98</v>
      </c>
      <c r="P182" s="283"/>
      <c r="Q182" s="282"/>
      <c r="R182" s="70" t="s">
        <v>314</v>
      </c>
      <c r="S182" s="70" t="s">
        <v>212</v>
      </c>
      <c r="T182" s="70" t="s">
        <v>212</v>
      </c>
      <c r="U182" s="70" t="s">
        <v>314</v>
      </c>
      <c r="V182" s="70" t="s">
        <v>93</v>
      </c>
      <c r="W182" s="70" t="s">
        <v>212</v>
      </c>
      <c r="X182" s="388">
        <v>212.9</v>
      </c>
      <c r="Y182" s="284"/>
      <c r="Z182" s="284" t="s">
        <v>141</v>
      </c>
      <c r="AA182" s="284" t="s">
        <v>141</v>
      </c>
      <c r="AC182" s="79"/>
    </row>
    <row r="183" spans="1:29" s="9" customFormat="1" ht="29.25" customHeight="1">
      <c r="A183" s="383">
        <v>99</v>
      </c>
      <c r="B183" s="286" t="s">
        <v>389</v>
      </c>
      <c r="C183" s="398" t="s">
        <v>389</v>
      </c>
      <c r="D183" s="157" t="s">
        <v>252</v>
      </c>
      <c r="E183" s="282" t="s">
        <v>141</v>
      </c>
      <c r="F183" s="158" t="s">
        <v>252</v>
      </c>
      <c r="G183" s="287">
        <v>1980</v>
      </c>
      <c r="H183" s="305">
        <v>258000</v>
      </c>
      <c r="I183" s="219" t="s">
        <v>262</v>
      </c>
      <c r="J183" s="111" t="s">
        <v>388</v>
      </c>
      <c r="K183" s="58" t="s">
        <v>387</v>
      </c>
      <c r="L183" s="381"/>
      <c r="M183" s="381"/>
      <c r="N183" s="381" t="s">
        <v>390</v>
      </c>
      <c r="O183" s="383">
        <v>99</v>
      </c>
      <c r="P183" s="283"/>
      <c r="Q183" s="282"/>
      <c r="R183" s="70" t="s">
        <v>212</v>
      </c>
      <c r="S183" s="70" t="s">
        <v>212</v>
      </c>
      <c r="T183" s="70" t="s">
        <v>231</v>
      </c>
      <c r="U183" s="70" t="s">
        <v>212</v>
      </c>
      <c r="V183" s="70" t="s">
        <v>93</v>
      </c>
      <c r="W183" s="70" t="s">
        <v>212</v>
      </c>
      <c r="X183" s="388">
        <v>138.80000000000001</v>
      </c>
      <c r="Y183" s="284"/>
      <c r="Z183" s="284" t="s">
        <v>141</v>
      </c>
      <c r="AA183" s="284" t="s">
        <v>141</v>
      </c>
      <c r="AC183" s="79"/>
    </row>
    <row r="184" spans="1:29" s="9" customFormat="1" ht="29.25" customHeight="1">
      <c r="A184" s="383">
        <v>100</v>
      </c>
      <c r="B184" s="286" t="s">
        <v>391</v>
      </c>
      <c r="C184" s="398" t="s">
        <v>391</v>
      </c>
      <c r="D184" s="157" t="s">
        <v>252</v>
      </c>
      <c r="E184" s="282" t="s">
        <v>141</v>
      </c>
      <c r="F184" s="158" t="s">
        <v>141</v>
      </c>
      <c r="G184" s="287">
        <v>1966</v>
      </c>
      <c r="H184" s="305">
        <v>14229.6</v>
      </c>
      <c r="I184" s="60" t="s">
        <v>263</v>
      </c>
      <c r="J184" s="111" t="s">
        <v>388</v>
      </c>
      <c r="K184" s="58" t="s">
        <v>392</v>
      </c>
      <c r="L184" s="381" t="s">
        <v>163</v>
      </c>
      <c r="M184" s="381" t="s">
        <v>305</v>
      </c>
      <c r="N184" s="381" t="s">
        <v>380</v>
      </c>
      <c r="O184" s="383">
        <v>100</v>
      </c>
      <c r="P184" s="283"/>
      <c r="Q184" s="282"/>
      <c r="R184" s="70" t="s">
        <v>212</v>
      </c>
      <c r="S184" s="70" t="s">
        <v>212</v>
      </c>
      <c r="T184" s="70" t="s">
        <v>212</v>
      </c>
      <c r="U184" s="70" t="s">
        <v>212</v>
      </c>
      <c r="V184" s="70" t="s">
        <v>93</v>
      </c>
      <c r="W184" s="70" t="s">
        <v>212</v>
      </c>
      <c r="X184" s="388"/>
      <c r="Y184" s="284"/>
      <c r="Z184" s="284" t="s">
        <v>141</v>
      </c>
      <c r="AA184" s="284" t="s">
        <v>141</v>
      </c>
      <c r="AC184" s="79"/>
    </row>
    <row r="185" spans="1:29" s="9" customFormat="1" ht="29.25" customHeight="1">
      <c r="A185" s="383">
        <v>101</v>
      </c>
      <c r="B185" s="286" t="s">
        <v>393</v>
      </c>
      <c r="C185" s="398" t="s">
        <v>393</v>
      </c>
      <c r="D185" s="157"/>
      <c r="E185" s="282" t="s">
        <v>141</v>
      </c>
      <c r="F185" s="158" t="s">
        <v>141</v>
      </c>
      <c r="G185" s="287">
        <v>1966</v>
      </c>
      <c r="H185" s="305">
        <v>40547.17</v>
      </c>
      <c r="I185" s="60" t="s">
        <v>263</v>
      </c>
      <c r="J185" s="111"/>
      <c r="K185" s="58" t="s">
        <v>392</v>
      </c>
      <c r="L185" s="381"/>
      <c r="M185" s="381"/>
      <c r="N185" s="381"/>
      <c r="O185" s="383">
        <v>101</v>
      </c>
      <c r="P185" s="283"/>
      <c r="Q185" s="282"/>
      <c r="R185" s="70" t="s">
        <v>212</v>
      </c>
      <c r="S185" s="70" t="s">
        <v>212</v>
      </c>
      <c r="T185" s="70" t="s">
        <v>212</v>
      </c>
      <c r="U185" s="70" t="s">
        <v>231</v>
      </c>
      <c r="V185" s="70" t="s">
        <v>93</v>
      </c>
      <c r="W185" s="70" t="s">
        <v>231</v>
      </c>
      <c r="X185" s="388"/>
      <c r="Y185" s="284"/>
      <c r="Z185" s="284" t="s">
        <v>141</v>
      </c>
      <c r="AA185" s="284" t="s">
        <v>141</v>
      </c>
      <c r="AC185" s="79"/>
    </row>
    <row r="186" spans="1:29" s="9" customFormat="1" ht="29.25" customHeight="1">
      <c r="A186" s="383">
        <v>102</v>
      </c>
      <c r="B186" s="286" t="s">
        <v>394</v>
      </c>
      <c r="C186" s="398" t="s">
        <v>394</v>
      </c>
      <c r="D186" s="157"/>
      <c r="E186" s="282"/>
      <c r="F186" s="158" t="s">
        <v>141</v>
      </c>
      <c r="G186" s="287">
        <v>1966</v>
      </c>
      <c r="H186" s="305">
        <v>6098.4</v>
      </c>
      <c r="I186" s="60" t="s">
        <v>263</v>
      </c>
      <c r="J186" s="111"/>
      <c r="K186" s="58" t="s">
        <v>392</v>
      </c>
      <c r="L186" s="381"/>
      <c r="M186" s="381"/>
      <c r="N186" s="381"/>
      <c r="O186" s="383">
        <v>102</v>
      </c>
      <c r="P186" s="283"/>
      <c r="Q186" s="282"/>
      <c r="R186" s="70" t="s">
        <v>314</v>
      </c>
      <c r="S186" s="70" t="s">
        <v>231</v>
      </c>
      <c r="T186" s="70" t="s">
        <v>314</v>
      </c>
      <c r="U186" s="70" t="s">
        <v>231</v>
      </c>
      <c r="V186" s="70" t="s">
        <v>93</v>
      </c>
      <c r="W186" s="70" t="s">
        <v>231</v>
      </c>
      <c r="X186" s="116"/>
      <c r="Y186" s="284"/>
      <c r="Z186" s="284" t="s">
        <v>141</v>
      </c>
      <c r="AA186" s="284" t="s">
        <v>141</v>
      </c>
      <c r="AC186" s="79"/>
    </row>
    <row r="187" spans="1:29" s="9" customFormat="1" ht="29.25" customHeight="1">
      <c r="A187" s="383">
        <v>103</v>
      </c>
      <c r="B187" s="286" t="s">
        <v>395</v>
      </c>
      <c r="C187" s="398" t="s">
        <v>395</v>
      </c>
      <c r="D187" s="157"/>
      <c r="E187" s="282"/>
      <c r="F187" s="158" t="s">
        <v>141</v>
      </c>
      <c r="G187" s="287">
        <v>1978</v>
      </c>
      <c r="H187" s="305">
        <v>34769.599999999999</v>
      </c>
      <c r="I187" s="60" t="s">
        <v>263</v>
      </c>
      <c r="J187" s="111"/>
      <c r="K187" s="58" t="s">
        <v>396</v>
      </c>
      <c r="L187" s="381" t="s">
        <v>397</v>
      </c>
      <c r="M187" s="381" t="s">
        <v>305</v>
      </c>
      <c r="N187" s="381" t="s">
        <v>380</v>
      </c>
      <c r="O187" s="383">
        <v>103</v>
      </c>
      <c r="P187" s="283"/>
      <c r="Q187" s="282"/>
      <c r="R187" s="70" t="s">
        <v>212</v>
      </c>
      <c r="S187" s="70" t="s">
        <v>212</v>
      </c>
      <c r="T187" s="70" t="s">
        <v>212</v>
      </c>
      <c r="U187" s="70" t="s">
        <v>314</v>
      </c>
      <c r="V187" s="70" t="s">
        <v>93</v>
      </c>
      <c r="W187" s="70" t="s">
        <v>212</v>
      </c>
      <c r="X187" s="116"/>
      <c r="Y187" s="284"/>
      <c r="Z187" s="284" t="s">
        <v>141</v>
      </c>
      <c r="AA187" s="284" t="s">
        <v>141</v>
      </c>
      <c r="AC187" s="79"/>
    </row>
    <row r="188" spans="1:29" s="9" customFormat="1" ht="29.25" customHeight="1">
      <c r="A188" s="383">
        <v>104</v>
      </c>
      <c r="B188" s="286" t="s">
        <v>398</v>
      </c>
      <c r="C188" s="398" t="s">
        <v>398</v>
      </c>
      <c r="D188" s="157"/>
      <c r="E188" s="282"/>
      <c r="F188" s="158" t="s">
        <v>141</v>
      </c>
      <c r="G188" s="287">
        <v>1978</v>
      </c>
      <c r="H188" s="305">
        <v>144729.93</v>
      </c>
      <c r="I188" s="60" t="s">
        <v>263</v>
      </c>
      <c r="J188" s="111"/>
      <c r="K188" s="58" t="s">
        <v>396</v>
      </c>
      <c r="L188" s="381"/>
      <c r="M188" s="381"/>
      <c r="N188" s="381"/>
      <c r="O188" s="383">
        <v>104</v>
      </c>
      <c r="P188" s="283"/>
      <c r="Q188" s="282"/>
      <c r="R188" s="70" t="s">
        <v>212</v>
      </c>
      <c r="S188" s="70" t="s">
        <v>212</v>
      </c>
      <c r="T188" s="70" t="s">
        <v>212</v>
      </c>
      <c r="U188" s="70" t="s">
        <v>231</v>
      </c>
      <c r="V188" s="70" t="s">
        <v>93</v>
      </c>
      <c r="W188" s="70" t="s">
        <v>231</v>
      </c>
      <c r="X188" s="116"/>
      <c r="Y188" s="284"/>
      <c r="Z188" s="284" t="s">
        <v>141</v>
      </c>
      <c r="AA188" s="284" t="s">
        <v>141</v>
      </c>
      <c r="AC188" s="79"/>
    </row>
    <row r="189" spans="1:29" s="9" customFormat="1" ht="29.25" customHeight="1">
      <c r="A189" s="383">
        <v>105</v>
      </c>
      <c r="B189" s="286" t="s">
        <v>399</v>
      </c>
      <c r="C189" s="398" t="s">
        <v>399</v>
      </c>
      <c r="D189" s="157"/>
      <c r="E189" s="282" t="s">
        <v>141</v>
      </c>
      <c r="F189" s="158" t="s">
        <v>141</v>
      </c>
      <c r="G189" s="287" t="s">
        <v>400</v>
      </c>
      <c r="H189" s="305">
        <v>28640</v>
      </c>
      <c r="I189" s="60" t="s">
        <v>263</v>
      </c>
      <c r="J189" s="111"/>
      <c r="K189" s="58" t="s">
        <v>401</v>
      </c>
      <c r="L189" s="381" t="s">
        <v>397</v>
      </c>
      <c r="M189" s="381" t="s">
        <v>305</v>
      </c>
      <c r="N189" s="381" t="s">
        <v>380</v>
      </c>
      <c r="O189" s="383">
        <v>105</v>
      </c>
      <c r="P189" s="283"/>
      <c r="Q189" s="282"/>
      <c r="R189" s="70" t="s">
        <v>314</v>
      </c>
      <c r="S189" s="70" t="s">
        <v>314</v>
      </c>
      <c r="T189" s="70" t="s">
        <v>314</v>
      </c>
      <c r="U189" s="70" t="s">
        <v>314</v>
      </c>
      <c r="V189" s="70" t="s">
        <v>93</v>
      </c>
      <c r="W189" s="70" t="s">
        <v>314</v>
      </c>
      <c r="X189" s="116"/>
      <c r="Y189" s="284"/>
      <c r="Z189" s="284" t="s">
        <v>141</v>
      </c>
      <c r="AA189" s="284" t="s">
        <v>141</v>
      </c>
      <c r="AC189" s="79"/>
    </row>
    <row r="190" spans="1:29" s="9" customFormat="1" ht="29.25" customHeight="1">
      <c r="A190" s="383">
        <v>106</v>
      </c>
      <c r="B190" s="286" t="s">
        <v>395</v>
      </c>
      <c r="C190" s="398" t="s">
        <v>395</v>
      </c>
      <c r="D190" s="157"/>
      <c r="E190" s="282"/>
      <c r="F190" s="158" t="s">
        <v>141</v>
      </c>
      <c r="G190" s="287">
        <v>1977</v>
      </c>
      <c r="H190" s="305">
        <v>24800</v>
      </c>
      <c r="I190" s="60" t="s">
        <v>263</v>
      </c>
      <c r="J190" s="111"/>
      <c r="K190" s="58" t="s">
        <v>402</v>
      </c>
      <c r="L190" s="381" t="s">
        <v>403</v>
      </c>
      <c r="M190" s="381" t="s">
        <v>403</v>
      </c>
      <c r="N190" s="381" t="s">
        <v>404</v>
      </c>
      <c r="O190" s="383">
        <v>106</v>
      </c>
      <c r="P190" s="283"/>
      <c r="Q190" s="282"/>
      <c r="R190" s="70" t="s">
        <v>212</v>
      </c>
      <c r="S190" s="70" t="s">
        <v>212</v>
      </c>
      <c r="T190" s="70" t="s">
        <v>212</v>
      </c>
      <c r="U190" s="70" t="s">
        <v>212</v>
      </c>
      <c r="V190" s="70" t="s">
        <v>93</v>
      </c>
      <c r="W190" s="70" t="s">
        <v>212</v>
      </c>
      <c r="X190" s="116"/>
      <c r="Y190" s="284"/>
      <c r="Z190" s="284" t="s">
        <v>141</v>
      </c>
      <c r="AA190" s="284" t="s">
        <v>141</v>
      </c>
      <c r="AC190" s="79"/>
    </row>
    <row r="191" spans="1:29" s="9" customFormat="1" ht="29.25" customHeight="1">
      <c r="A191" s="383">
        <v>107</v>
      </c>
      <c r="B191" s="286" t="s">
        <v>398</v>
      </c>
      <c r="C191" s="398" t="s">
        <v>398</v>
      </c>
      <c r="D191" s="157"/>
      <c r="E191" s="282"/>
      <c r="F191" s="158" t="s">
        <v>141</v>
      </c>
      <c r="G191" s="287" t="s">
        <v>405</v>
      </c>
      <c r="H191" s="318">
        <v>38936</v>
      </c>
      <c r="I191" s="60" t="s">
        <v>263</v>
      </c>
      <c r="J191" s="111"/>
      <c r="K191" s="58" t="s">
        <v>894</v>
      </c>
      <c r="L191" s="381"/>
      <c r="M191" s="381"/>
      <c r="N191" s="381"/>
      <c r="O191" s="383">
        <v>107</v>
      </c>
      <c r="P191" s="283"/>
      <c r="Q191" s="282"/>
      <c r="R191" s="70" t="s">
        <v>212</v>
      </c>
      <c r="S191" s="70" t="s">
        <v>212</v>
      </c>
      <c r="T191" s="70" t="s">
        <v>231</v>
      </c>
      <c r="U191" s="70" t="s">
        <v>231</v>
      </c>
      <c r="V191" s="70" t="s">
        <v>93</v>
      </c>
      <c r="W191" s="70" t="s">
        <v>231</v>
      </c>
      <c r="X191" s="116"/>
      <c r="Y191" s="284"/>
      <c r="Z191" s="284" t="s">
        <v>141</v>
      </c>
      <c r="AA191" s="284" t="s">
        <v>141</v>
      </c>
      <c r="AC191" s="79"/>
    </row>
    <row r="192" spans="1:29" s="9" customFormat="1" ht="29.25" customHeight="1">
      <c r="A192" s="383">
        <v>108</v>
      </c>
      <c r="B192" s="289" t="s">
        <v>406</v>
      </c>
      <c r="C192" s="399" t="s">
        <v>406</v>
      </c>
      <c r="D192" s="290" t="s">
        <v>252</v>
      </c>
      <c r="E192" s="282" t="s">
        <v>141</v>
      </c>
      <c r="F192" s="158" t="s">
        <v>252</v>
      </c>
      <c r="G192" s="291" t="s">
        <v>407</v>
      </c>
      <c r="H192" s="400">
        <v>232000</v>
      </c>
      <c r="I192" s="219" t="s">
        <v>262</v>
      </c>
      <c r="J192" s="310" t="s">
        <v>284</v>
      </c>
      <c r="K192" s="386" t="s">
        <v>408</v>
      </c>
      <c r="L192" s="311" t="s">
        <v>163</v>
      </c>
      <c r="M192" s="311" t="s">
        <v>282</v>
      </c>
      <c r="N192" s="311" t="s">
        <v>409</v>
      </c>
      <c r="O192" s="383">
        <v>108</v>
      </c>
      <c r="P192" s="283"/>
      <c r="Q192" s="282"/>
      <c r="R192" s="70" t="s">
        <v>212</v>
      </c>
      <c r="S192" s="70" t="s">
        <v>212</v>
      </c>
      <c r="T192" s="311" t="s">
        <v>231</v>
      </c>
      <c r="U192" s="311" t="s">
        <v>212</v>
      </c>
      <c r="V192" s="70" t="s">
        <v>93</v>
      </c>
      <c r="W192" s="311" t="s">
        <v>212</v>
      </c>
      <c r="X192" s="116">
        <v>83.2</v>
      </c>
      <c r="Y192" s="312"/>
      <c r="Z192" s="284" t="s">
        <v>141</v>
      </c>
      <c r="AA192" s="284" t="s">
        <v>141</v>
      </c>
      <c r="AC192" s="79"/>
    </row>
    <row r="193" spans="1:29" s="9" customFormat="1" ht="29.25" customHeight="1">
      <c r="A193" s="383">
        <v>109</v>
      </c>
      <c r="B193" s="294" t="s">
        <v>410</v>
      </c>
      <c r="C193" s="401" t="s">
        <v>410</v>
      </c>
      <c r="D193" s="290" t="s">
        <v>252</v>
      </c>
      <c r="E193" s="282" t="s">
        <v>141</v>
      </c>
      <c r="F193" s="295" t="s">
        <v>252</v>
      </c>
      <c r="G193" s="296" t="s">
        <v>407</v>
      </c>
      <c r="H193" s="319">
        <v>257000</v>
      </c>
      <c r="I193" s="219" t="s">
        <v>262</v>
      </c>
      <c r="J193" s="310" t="s">
        <v>284</v>
      </c>
      <c r="K193" s="386" t="s">
        <v>411</v>
      </c>
      <c r="L193" s="311" t="s">
        <v>163</v>
      </c>
      <c r="M193" s="311" t="s">
        <v>282</v>
      </c>
      <c r="N193" s="311" t="s">
        <v>172</v>
      </c>
      <c r="O193" s="383">
        <v>109</v>
      </c>
      <c r="P193" s="283"/>
      <c r="Q193" s="282"/>
      <c r="R193" s="70" t="s">
        <v>212</v>
      </c>
      <c r="S193" s="70" t="s">
        <v>212</v>
      </c>
      <c r="T193" s="311" t="s">
        <v>231</v>
      </c>
      <c r="U193" s="311" t="s">
        <v>212</v>
      </c>
      <c r="V193" s="70" t="s">
        <v>93</v>
      </c>
      <c r="W193" s="311" t="s">
        <v>212</v>
      </c>
      <c r="X193" s="116">
        <v>92.2</v>
      </c>
      <c r="Y193" s="312"/>
      <c r="Z193" s="312" t="s">
        <v>252</v>
      </c>
      <c r="AA193" s="284" t="s">
        <v>141</v>
      </c>
      <c r="AC193" s="79"/>
    </row>
    <row r="194" spans="1:29" s="9" customFormat="1" ht="29.25" customHeight="1">
      <c r="A194" s="383">
        <v>110</v>
      </c>
      <c r="B194" s="294" t="s">
        <v>412</v>
      </c>
      <c r="C194" s="401" t="s">
        <v>412</v>
      </c>
      <c r="D194" s="290" t="s">
        <v>252</v>
      </c>
      <c r="E194" s="282" t="s">
        <v>141</v>
      </c>
      <c r="F194" s="295" t="s">
        <v>141</v>
      </c>
      <c r="G194" s="296">
        <v>1960</v>
      </c>
      <c r="H194" s="319">
        <v>222000</v>
      </c>
      <c r="I194" s="219" t="s">
        <v>262</v>
      </c>
      <c r="J194" s="310" t="s">
        <v>284</v>
      </c>
      <c r="K194" s="386" t="s">
        <v>413</v>
      </c>
      <c r="L194" s="311" t="s">
        <v>163</v>
      </c>
      <c r="M194" s="311" t="s">
        <v>282</v>
      </c>
      <c r="N194" s="311" t="s">
        <v>165</v>
      </c>
      <c r="O194" s="383">
        <v>110</v>
      </c>
      <c r="P194" s="283"/>
      <c r="Q194" s="282"/>
      <c r="R194" s="70" t="s">
        <v>212</v>
      </c>
      <c r="S194" s="70" t="s">
        <v>212</v>
      </c>
      <c r="T194" s="311" t="s">
        <v>212</v>
      </c>
      <c r="U194" s="311" t="s">
        <v>212</v>
      </c>
      <c r="V194" s="70" t="s">
        <v>93</v>
      </c>
      <c r="W194" s="311" t="s">
        <v>212</v>
      </c>
      <c r="X194" s="116">
        <v>75</v>
      </c>
      <c r="Y194" s="312"/>
      <c r="Z194" s="312" t="s">
        <v>252</v>
      </c>
      <c r="AA194" s="284" t="s">
        <v>141</v>
      </c>
      <c r="AC194" s="79"/>
    </row>
    <row r="195" spans="1:29" s="9" customFormat="1" ht="29.25" customHeight="1">
      <c r="A195" s="383">
        <v>111</v>
      </c>
      <c r="B195" s="294" t="s">
        <v>914</v>
      </c>
      <c r="C195" s="401" t="s">
        <v>415</v>
      </c>
      <c r="D195" s="290" t="s">
        <v>252</v>
      </c>
      <c r="E195" s="282" t="s">
        <v>141</v>
      </c>
      <c r="F195" s="295" t="s">
        <v>252</v>
      </c>
      <c r="G195" s="296" t="s">
        <v>407</v>
      </c>
      <c r="H195" s="319">
        <f>500*X195</f>
        <v>12150</v>
      </c>
      <c r="I195" s="219" t="s">
        <v>262</v>
      </c>
      <c r="J195" s="310" t="s">
        <v>284</v>
      </c>
      <c r="K195" s="386" t="s">
        <v>414</v>
      </c>
      <c r="L195" s="311" t="s">
        <v>163</v>
      </c>
      <c r="M195" s="311" t="s">
        <v>282</v>
      </c>
      <c r="N195" s="311" t="s">
        <v>172</v>
      </c>
      <c r="O195" s="383">
        <v>111</v>
      </c>
      <c r="P195" s="283"/>
      <c r="Q195" s="282"/>
      <c r="R195" s="70" t="s">
        <v>212</v>
      </c>
      <c r="S195" s="311" t="s">
        <v>212</v>
      </c>
      <c r="T195" s="311" t="s">
        <v>212</v>
      </c>
      <c r="U195" s="311" t="s">
        <v>314</v>
      </c>
      <c r="V195" s="70" t="s">
        <v>93</v>
      </c>
      <c r="W195" s="311" t="s">
        <v>212</v>
      </c>
      <c r="X195" s="116">
        <v>24.3</v>
      </c>
      <c r="Y195" s="312"/>
      <c r="Z195" s="312" t="s">
        <v>252</v>
      </c>
      <c r="AA195" s="284" t="s">
        <v>141</v>
      </c>
      <c r="AC195" s="79"/>
    </row>
    <row r="196" spans="1:29" s="9" customFormat="1" ht="29.25" customHeight="1">
      <c r="A196" s="383">
        <v>112</v>
      </c>
      <c r="B196" s="294" t="s">
        <v>279</v>
      </c>
      <c r="C196" s="402" t="s">
        <v>406</v>
      </c>
      <c r="D196" s="290" t="s">
        <v>252</v>
      </c>
      <c r="E196" s="282" t="s">
        <v>141</v>
      </c>
      <c r="F196" s="295" t="s">
        <v>252</v>
      </c>
      <c r="G196" s="296" t="s">
        <v>416</v>
      </c>
      <c r="H196" s="320">
        <v>157000</v>
      </c>
      <c r="I196" s="219" t="s">
        <v>262</v>
      </c>
      <c r="J196" s="310" t="s">
        <v>284</v>
      </c>
      <c r="K196" s="386" t="s">
        <v>414</v>
      </c>
      <c r="L196" s="311" t="s">
        <v>305</v>
      </c>
      <c r="M196" s="311" t="s">
        <v>380</v>
      </c>
      <c r="N196" s="311" t="s">
        <v>172</v>
      </c>
      <c r="O196" s="383">
        <v>112</v>
      </c>
      <c r="P196" s="283"/>
      <c r="Q196" s="282"/>
      <c r="R196" s="70" t="s">
        <v>212</v>
      </c>
      <c r="S196" s="311" t="s">
        <v>231</v>
      </c>
      <c r="T196" s="311" t="s">
        <v>231</v>
      </c>
      <c r="U196" s="311" t="s">
        <v>231</v>
      </c>
      <c r="V196" s="70" t="s">
        <v>93</v>
      </c>
      <c r="W196" s="311" t="s">
        <v>231</v>
      </c>
      <c r="X196" s="116">
        <v>56.4</v>
      </c>
      <c r="Y196" s="312"/>
      <c r="Z196" s="312" t="s">
        <v>141</v>
      </c>
      <c r="AA196" s="284" t="s">
        <v>141</v>
      </c>
      <c r="AC196" s="79"/>
    </row>
    <row r="197" spans="1:29" s="9" customFormat="1" ht="29.25" customHeight="1">
      <c r="A197" s="383">
        <v>113</v>
      </c>
      <c r="B197" s="73" t="s">
        <v>279</v>
      </c>
      <c r="C197" s="393" t="s">
        <v>412</v>
      </c>
      <c r="D197" s="290" t="s">
        <v>252</v>
      </c>
      <c r="E197" s="282" t="s">
        <v>141</v>
      </c>
      <c r="F197" s="71" t="s">
        <v>252</v>
      </c>
      <c r="G197" s="297" t="s">
        <v>417</v>
      </c>
      <c r="H197" s="321">
        <v>204000</v>
      </c>
      <c r="I197" s="219" t="s">
        <v>262</v>
      </c>
      <c r="J197" s="310" t="s">
        <v>284</v>
      </c>
      <c r="K197" s="58" t="s">
        <v>418</v>
      </c>
      <c r="L197" s="381" t="s">
        <v>163</v>
      </c>
      <c r="M197" s="381" t="s">
        <v>282</v>
      </c>
      <c r="N197" s="381" t="s">
        <v>172</v>
      </c>
      <c r="O197" s="383">
        <v>113</v>
      </c>
      <c r="P197" s="283"/>
      <c r="Q197" s="282"/>
      <c r="R197" s="70" t="s">
        <v>212</v>
      </c>
      <c r="S197" s="70" t="s">
        <v>212</v>
      </c>
      <c r="T197" s="70" t="s">
        <v>212</v>
      </c>
      <c r="U197" s="70" t="s">
        <v>212</v>
      </c>
      <c r="V197" s="70" t="s">
        <v>93</v>
      </c>
      <c r="W197" s="80" t="s">
        <v>231</v>
      </c>
      <c r="X197" s="116">
        <v>73.2</v>
      </c>
      <c r="Y197" s="284"/>
      <c r="Z197" s="284"/>
      <c r="AA197" s="284"/>
      <c r="AC197" s="79"/>
    </row>
    <row r="198" spans="1:29" s="9" customFormat="1" ht="29.25" customHeight="1">
      <c r="A198" s="383">
        <v>114</v>
      </c>
      <c r="B198" s="73" t="s">
        <v>279</v>
      </c>
      <c r="C198" s="393" t="s">
        <v>412</v>
      </c>
      <c r="D198" s="290" t="s">
        <v>252</v>
      </c>
      <c r="E198" s="282" t="s">
        <v>141</v>
      </c>
      <c r="F198" s="71" t="s">
        <v>141</v>
      </c>
      <c r="G198" s="297" t="s">
        <v>419</v>
      </c>
      <c r="H198" s="321">
        <v>140000</v>
      </c>
      <c r="I198" s="219" t="s">
        <v>262</v>
      </c>
      <c r="J198" s="310" t="s">
        <v>284</v>
      </c>
      <c r="K198" s="58" t="s">
        <v>420</v>
      </c>
      <c r="L198" s="381" t="s">
        <v>163</v>
      </c>
      <c r="M198" s="381" t="s">
        <v>282</v>
      </c>
      <c r="N198" s="381" t="s">
        <v>172</v>
      </c>
      <c r="O198" s="383">
        <v>114</v>
      </c>
      <c r="P198" s="283"/>
      <c r="Q198" s="282"/>
      <c r="R198" s="70" t="s">
        <v>212</v>
      </c>
      <c r="S198" s="70" t="s">
        <v>212</v>
      </c>
      <c r="T198" s="70" t="s">
        <v>212</v>
      </c>
      <c r="U198" s="70" t="s">
        <v>212</v>
      </c>
      <c r="V198" s="70"/>
      <c r="W198" s="80" t="s">
        <v>231</v>
      </c>
      <c r="X198" s="116">
        <v>50.1</v>
      </c>
      <c r="Y198" s="284"/>
      <c r="Z198" s="284"/>
      <c r="AA198" s="284"/>
      <c r="AC198" s="79"/>
    </row>
    <row r="199" spans="1:29" s="9" customFormat="1" ht="29.25" customHeight="1">
      <c r="A199" s="383">
        <v>115</v>
      </c>
      <c r="B199" s="73" t="s">
        <v>279</v>
      </c>
      <c r="C199" s="393" t="s">
        <v>412</v>
      </c>
      <c r="D199" s="290" t="s">
        <v>252</v>
      </c>
      <c r="E199" s="282" t="s">
        <v>141</v>
      </c>
      <c r="F199" s="71" t="s">
        <v>252</v>
      </c>
      <c r="G199" s="297" t="s">
        <v>419</v>
      </c>
      <c r="H199" s="322">
        <v>37000</v>
      </c>
      <c r="I199" s="219" t="s">
        <v>262</v>
      </c>
      <c r="J199" s="310" t="s">
        <v>284</v>
      </c>
      <c r="K199" s="58" t="s">
        <v>421</v>
      </c>
      <c r="L199" s="381" t="s">
        <v>163</v>
      </c>
      <c r="M199" s="381" t="s">
        <v>282</v>
      </c>
      <c r="N199" s="381" t="s">
        <v>172</v>
      </c>
      <c r="O199" s="383">
        <v>115</v>
      </c>
      <c r="P199" s="283"/>
      <c r="Q199" s="282"/>
      <c r="R199" s="70" t="s">
        <v>212</v>
      </c>
      <c r="S199" s="70" t="s">
        <v>212</v>
      </c>
      <c r="T199" s="70" t="s">
        <v>212</v>
      </c>
      <c r="U199" s="70" t="s">
        <v>212</v>
      </c>
      <c r="V199" s="70"/>
      <c r="W199" s="80" t="s">
        <v>231</v>
      </c>
      <c r="X199" s="116">
        <v>13.2</v>
      </c>
      <c r="Y199" s="284"/>
      <c r="Z199" s="284"/>
      <c r="AA199" s="284"/>
      <c r="AC199" s="79"/>
    </row>
    <row r="200" spans="1:29" s="9" customFormat="1" ht="29.25" customHeight="1">
      <c r="A200" s="383">
        <v>116</v>
      </c>
      <c r="B200" s="73" t="s">
        <v>279</v>
      </c>
      <c r="C200" s="393" t="s">
        <v>412</v>
      </c>
      <c r="D200" s="290" t="s">
        <v>252</v>
      </c>
      <c r="E200" s="282" t="s">
        <v>141</v>
      </c>
      <c r="F200" s="71" t="s">
        <v>252</v>
      </c>
      <c r="G200" s="297" t="s">
        <v>417</v>
      </c>
      <c r="H200" s="323">
        <v>85000</v>
      </c>
      <c r="I200" s="219" t="s">
        <v>262</v>
      </c>
      <c r="J200" s="310" t="s">
        <v>284</v>
      </c>
      <c r="K200" s="58" t="s">
        <v>422</v>
      </c>
      <c r="L200" s="381" t="s">
        <v>163</v>
      </c>
      <c r="M200" s="381" t="s">
        <v>282</v>
      </c>
      <c r="N200" s="381" t="s">
        <v>380</v>
      </c>
      <c r="O200" s="383">
        <v>116</v>
      </c>
      <c r="P200" s="283"/>
      <c r="Q200" s="282"/>
      <c r="R200" s="70" t="s">
        <v>212</v>
      </c>
      <c r="S200" s="70" t="s">
        <v>212</v>
      </c>
      <c r="T200" s="70" t="s">
        <v>212</v>
      </c>
      <c r="U200" s="70" t="s">
        <v>212</v>
      </c>
      <c r="V200" s="70"/>
      <c r="W200" s="70" t="s">
        <v>212</v>
      </c>
      <c r="X200" s="116">
        <v>30.6</v>
      </c>
      <c r="Y200" s="284"/>
      <c r="Z200" s="284"/>
      <c r="AA200" s="284"/>
      <c r="AC200" s="79"/>
    </row>
    <row r="201" spans="1:29" s="9" customFormat="1" ht="29.25" customHeight="1">
      <c r="A201" s="383">
        <v>117</v>
      </c>
      <c r="B201" s="73" t="s">
        <v>279</v>
      </c>
      <c r="C201" s="393" t="s">
        <v>412</v>
      </c>
      <c r="D201" s="290" t="s">
        <v>252</v>
      </c>
      <c r="E201" s="282" t="s">
        <v>141</v>
      </c>
      <c r="F201" s="71" t="s">
        <v>252</v>
      </c>
      <c r="G201" s="297" t="s">
        <v>417</v>
      </c>
      <c r="H201" s="323">
        <v>124000</v>
      </c>
      <c r="I201" s="219" t="s">
        <v>262</v>
      </c>
      <c r="J201" s="310" t="s">
        <v>284</v>
      </c>
      <c r="K201" s="58" t="s">
        <v>423</v>
      </c>
      <c r="L201" s="381" t="s">
        <v>163</v>
      </c>
      <c r="M201" s="381" t="s">
        <v>282</v>
      </c>
      <c r="N201" s="381" t="s">
        <v>424</v>
      </c>
      <c r="O201" s="383">
        <v>117</v>
      </c>
      <c r="P201" s="283"/>
      <c r="Q201" s="282"/>
      <c r="R201" s="70" t="s">
        <v>212</v>
      </c>
      <c r="S201" s="70" t="s">
        <v>212</v>
      </c>
      <c r="T201" s="70" t="s">
        <v>212</v>
      </c>
      <c r="U201" s="70" t="s">
        <v>212</v>
      </c>
      <c r="V201" s="70"/>
      <c r="W201" s="70" t="s">
        <v>212</v>
      </c>
      <c r="X201" s="116">
        <v>44.4</v>
      </c>
      <c r="Y201" s="284"/>
      <c r="Z201" s="284"/>
      <c r="AA201" s="284"/>
      <c r="AC201" s="79"/>
    </row>
    <row r="202" spans="1:29" s="9" customFormat="1" ht="29.25" customHeight="1">
      <c r="A202" s="383">
        <v>118</v>
      </c>
      <c r="B202" s="234" t="s">
        <v>279</v>
      </c>
      <c r="C202" s="403" t="s">
        <v>412</v>
      </c>
      <c r="D202" s="290" t="s">
        <v>252</v>
      </c>
      <c r="E202" s="282" t="s">
        <v>141</v>
      </c>
      <c r="F202" s="235" t="s">
        <v>252</v>
      </c>
      <c r="G202" s="298" t="s">
        <v>417</v>
      </c>
      <c r="H202" s="324">
        <v>116000</v>
      </c>
      <c r="I202" s="219" t="s">
        <v>262</v>
      </c>
      <c r="J202" s="310" t="s">
        <v>284</v>
      </c>
      <c r="K202" s="58" t="s">
        <v>425</v>
      </c>
      <c r="L202" s="381" t="s">
        <v>163</v>
      </c>
      <c r="M202" s="381" t="s">
        <v>282</v>
      </c>
      <c r="N202" s="381" t="s">
        <v>424</v>
      </c>
      <c r="O202" s="383">
        <v>118</v>
      </c>
      <c r="P202" s="283"/>
      <c r="Q202" s="282"/>
      <c r="R202" s="70" t="s">
        <v>212</v>
      </c>
      <c r="S202" s="70" t="s">
        <v>212</v>
      </c>
      <c r="T202" s="70" t="s">
        <v>212</v>
      </c>
      <c r="U202" s="70" t="s">
        <v>212</v>
      </c>
      <c r="V202" s="70"/>
      <c r="W202" s="70" t="s">
        <v>212</v>
      </c>
      <c r="X202" s="116">
        <v>41.7</v>
      </c>
      <c r="Y202" s="284"/>
      <c r="Z202" s="284"/>
      <c r="AA202" s="284"/>
      <c r="AC202" s="79"/>
    </row>
    <row r="203" spans="1:29" s="9" customFormat="1" ht="29.25" customHeight="1">
      <c r="A203" s="383">
        <v>119</v>
      </c>
      <c r="B203" s="73" t="s">
        <v>914</v>
      </c>
      <c r="C203" s="393" t="s">
        <v>328</v>
      </c>
      <c r="D203" s="290" t="s">
        <v>252</v>
      </c>
      <c r="E203" s="282" t="s">
        <v>141</v>
      </c>
      <c r="F203" s="71" t="s">
        <v>141</v>
      </c>
      <c r="G203" s="297">
        <v>1960</v>
      </c>
      <c r="H203" s="325">
        <f>500*X203</f>
        <v>5260</v>
      </c>
      <c r="I203" s="219" t="s">
        <v>262</v>
      </c>
      <c r="J203" s="310" t="s">
        <v>284</v>
      </c>
      <c r="K203" s="58" t="s">
        <v>413</v>
      </c>
      <c r="L203" s="381" t="s">
        <v>163</v>
      </c>
      <c r="M203" s="381" t="s">
        <v>282</v>
      </c>
      <c r="N203" s="381" t="s">
        <v>380</v>
      </c>
      <c r="O203" s="383">
        <v>119</v>
      </c>
      <c r="P203" s="283"/>
      <c r="Q203" s="282"/>
      <c r="R203" s="70" t="s">
        <v>212</v>
      </c>
      <c r="S203" s="80" t="s">
        <v>231</v>
      </c>
      <c r="T203" s="70" t="s">
        <v>231</v>
      </c>
      <c r="U203" s="70" t="s">
        <v>231</v>
      </c>
      <c r="V203" s="80"/>
      <c r="W203" s="80" t="s">
        <v>231</v>
      </c>
      <c r="X203" s="116">
        <v>10.52</v>
      </c>
      <c r="Y203" s="284"/>
      <c r="Z203" s="284"/>
      <c r="AA203" s="284"/>
      <c r="AC203" s="79"/>
    </row>
    <row r="204" spans="1:29" s="9" customFormat="1" ht="29.25" customHeight="1">
      <c r="A204" s="383">
        <v>120</v>
      </c>
      <c r="B204" s="73" t="s">
        <v>915</v>
      </c>
      <c r="C204" s="393"/>
      <c r="D204" s="290" t="s">
        <v>252</v>
      </c>
      <c r="E204" s="282" t="s">
        <v>141</v>
      </c>
      <c r="F204" s="71" t="s">
        <v>141</v>
      </c>
      <c r="G204" s="72">
        <v>2011</v>
      </c>
      <c r="H204" s="326">
        <v>4305592.74</v>
      </c>
      <c r="I204" s="60" t="s">
        <v>263</v>
      </c>
      <c r="J204" s="310"/>
      <c r="K204" s="58" t="s">
        <v>426</v>
      </c>
      <c r="L204" s="381"/>
      <c r="M204" s="381"/>
      <c r="N204" s="381"/>
      <c r="O204" s="383">
        <v>120</v>
      </c>
      <c r="P204" s="283"/>
      <c r="Q204" s="282"/>
      <c r="R204" s="70"/>
      <c r="S204" s="80"/>
      <c r="T204" s="70"/>
      <c r="U204" s="70"/>
      <c r="V204" s="80"/>
      <c r="W204" s="80"/>
      <c r="X204" s="381"/>
      <c r="Y204" s="284"/>
      <c r="Z204" s="284"/>
      <c r="AA204" s="284"/>
      <c r="AC204" s="79"/>
    </row>
    <row r="205" spans="1:29" s="9" customFormat="1" ht="29.25" customHeight="1">
      <c r="A205" s="383">
        <v>121</v>
      </c>
      <c r="B205" s="73" t="s">
        <v>916</v>
      </c>
      <c r="C205" s="393"/>
      <c r="D205" s="290" t="s">
        <v>160</v>
      </c>
      <c r="E205" s="282" t="s">
        <v>141</v>
      </c>
      <c r="F205" s="71" t="s">
        <v>141</v>
      </c>
      <c r="G205" s="72">
        <v>2011</v>
      </c>
      <c r="H205" s="327">
        <v>1075184.53</v>
      </c>
      <c r="I205" s="60" t="s">
        <v>263</v>
      </c>
      <c r="J205" s="310" t="s">
        <v>388</v>
      </c>
      <c r="K205" s="58" t="s">
        <v>426</v>
      </c>
      <c r="L205" s="381" t="s">
        <v>397</v>
      </c>
      <c r="M205" s="381" t="s">
        <v>305</v>
      </c>
      <c r="N205" s="381" t="s">
        <v>165</v>
      </c>
      <c r="O205" s="383">
        <v>121</v>
      </c>
      <c r="P205" s="283"/>
      <c r="Q205" s="282"/>
      <c r="R205" s="70" t="s">
        <v>212</v>
      </c>
      <c r="S205" s="80" t="s">
        <v>212</v>
      </c>
      <c r="T205" s="70" t="s">
        <v>212</v>
      </c>
      <c r="U205" s="70" t="s">
        <v>212</v>
      </c>
      <c r="V205" s="80"/>
      <c r="W205" s="80"/>
      <c r="X205" s="381"/>
      <c r="Y205" s="284"/>
      <c r="Z205" s="284"/>
      <c r="AA205" s="284"/>
      <c r="AC205" s="79"/>
    </row>
    <row r="206" spans="1:29" s="9" customFormat="1" ht="29.25" customHeight="1">
      <c r="A206" s="383">
        <v>122</v>
      </c>
      <c r="B206" s="73" t="s">
        <v>917</v>
      </c>
      <c r="C206" s="393"/>
      <c r="D206" s="290" t="s">
        <v>160</v>
      </c>
      <c r="E206" s="282" t="s">
        <v>141</v>
      </c>
      <c r="F206" s="71" t="s">
        <v>141</v>
      </c>
      <c r="G206" s="72">
        <v>2011</v>
      </c>
      <c r="H206" s="327">
        <v>94617.51</v>
      </c>
      <c r="I206" s="60" t="s">
        <v>263</v>
      </c>
      <c r="J206" s="310" t="s">
        <v>388</v>
      </c>
      <c r="K206" s="58" t="s">
        <v>895</v>
      </c>
      <c r="L206" s="381" t="s">
        <v>427</v>
      </c>
      <c r="M206" s="381" t="s">
        <v>428</v>
      </c>
      <c r="N206" s="381" t="s">
        <v>429</v>
      </c>
      <c r="O206" s="383">
        <v>122</v>
      </c>
      <c r="P206" s="283"/>
      <c r="Q206" s="282"/>
      <c r="R206" s="70" t="s">
        <v>212</v>
      </c>
      <c r="S206" s="80" t="s">
        <v>212</v>
      </c>
      <c r="T206" s="70" t="s">
        <v>212</v>
      </c>
      <c r="U206" s="70" t="s">
        <v>212</v>
      </c>
      <c r="V206" s="80">
        <v>0</v>
      </c>
      <c r="W206" s="80" t="s">
        <v>212</v>
      </c>
      <c r="X206" s="381"/>
      <c r="Y206" s="284"/>
      <c r="Z206" s="284"/>
      <c r="AA206" s="284"/>
      <c r="AC206" s="79"/>
    </row>
    <row r="207" spans="1:29" s="9" customFormat="1" ht="29.25" customHeight="1">
      <c r="A207" s="383">
        <v>123</v>
      </c>
      <c r="B207" s="73" t="s">
        <v>918</v>
      </c>
      <c r="C207" s="393"/>
      <c r="D207" s="290"/>
      <c r="E207" s="282"/>
      <c r="F207" s="71" t="s">
        <v>141</v>
      </c>
      <c r="G207" s="72">
        <v>2011</v>
      </c>
      <c r="H207" s="327">
        <v>1300200.49</v>
      </c>
      <c r="I207" s="60" t="s">
        <v>263</v>
      </c>
      <c r="J207" s="310"/>
      <c r="K207" s="58" t="s">
        <v>896</v>
      </c>
      <c r="L207" s="381"/>
      <c r="M207" s="381"/>
      <c r="N207" s="381"/>
      <c r="O207" s="383">
        <v>123</v>
      </c>
      <c r="P207" s="283"/>
      <c r="Q207" s="282"/>
      <c r="R207" s="70"/>
      <c r="S207" s="80"/>
      <c r="T207" s="70"/>
      <c r="U207" s="70"/>
      <c r="V207" s="80"/>
      <c r="W207" s="80"/>
      <c r="X207" s="381"/>
      <c r="Y207" s="284"/>
      <c r="Z207" s="284"/>
      <c r="AA207" s="284"/>
      <c r="AC207" s="79"/>
    </row>
    <row r="208" spans="1:29" s="9" customFormat="1" ht="29.25" customHeight="1">
      <c r="A208" s="383">
        <v>124</v>
      </c>
      <c r="B208" s="299" t="s">
        <v>945</v>
      </c>
      <c r="C208" s="404"/>
      <c r="D208" s="290"/>
      <c r="E208" s="282" t="s">
        <v>141</v>
      </c>
      <c r="F208" s="292" t="s">
        <v>141</v>
      </c>
      <c r="G208" s="293">
        <v>1980</v>
      </c>
      <c r="H208" s="405">
        <v>10000</v>
      </c>
      <c r="I208" s="219" t="s">
        <v>262</v>
      </c>
      <c r="J208" s="310"/>
      <c r="K208" s="58" t="s">
        <v>387</v>
      </c>
      <c r="L208" s="381"/>
      <c r="M208" s="381"/>
      <c r="N208" s="381"/>
      <c r="O208" s="383">
        <v>124</v>
      </c>
      <c r="P208" s="283"/>
      <c r="Q208" s="282"/>
      <c r="R208" s="70"/>
      <c r="S208" s="80"/>
      <c r="T208" s="70"/>
      <c r="U208" s="70"/>
      <c r="V208" s="80"/>
      <c r="W208" s="80"/>
      <c r="X208" s="381">
        <v>33.700000000000003</v>
      </c>
      <c r="Y208" s="284"/>
      <c r="Z208" s="284"/>
      <c r="AA208" s="284"/>
      <c r="AC208" s="79"/>
    </row>
    <row r="209" spans="1:29" s="9" customFormat="1" ht="29.25" customHeight="1">
      <c r="A209" s="383">
        <v>125</v>
      </c>
      <c r="B209" s="299" t="s">
        <v>430</v>
      </c>
      <c r="C209" s="404"/>
      <c r="D209" s="290"/>
      <c r="E209" s="282" t="s">
        <v>141</v>
      </c>
      <c r="F209" s="292" t="s">
        <v>141</v>
      </c>
      <c r="G209" s="293">
        <v>1980</v>
      </c>
      <c r="H209" s="327">
        <v>703000</v>
      </c>
      <c r="I209" s="219" t="s">
        <v>262</v>
      </c>
      <c r="J209" s="310"/>
      <c r="K209" s="58" t="s">
        <v>387</v>
      </c>
      <c r="L209" s="381"/>
      <c r="M209" s="381"/>
      <c r="N209" s="381"/>
      <c r="O209" s="383">
        <v>125</v>
      </c>
      <c r="P209" s="283"/>
      <c r="Q209" s="282"/>
      <c r="R209" s="70"/>
      <c r="S209" s="80"/>
      <c r="T209" s="70"/>
      <c r="U209" s="70"/>
      <c r="V209" s="80"/>
      <c r="W209" s="80"/>
      <c r="X209" s="381">
        <v>378.6</v>
      </c>
      <c r="Y209" s="284"/>
      <c r="Z209" s="284"/>
      <c r="AA209" s="284"/>
      <c r="AC209" s="79"/>
    </row>
    <row r="210" spans="1:29" s="9" customFormat="1" ht="29.25" customHeight="1">
      <c r="A210" s="383">
        <v>126</v>
      </c>
      <c r="B210" s="299" t="s">
        <v>897</v>
      </c>
      <c r="C210" s="404"/>
      <c r="D210" s="290"/>
      <c r="E210" s="282" t="s">
        <v>141</v>
      </c>
      <c r="F210" s="292" t="s">
        <v>141</v>
      </c>
      <c r="G210" s="293">
        <v>1980</v>
      </c>
      <c r="H210" s="327">
        <v>359000</v>
      </c>
      <c r="I210" s="219" t="s">
        <v>262</v>
      </c>
      <c r="J210" s="310"/>
      <c r="K210" s="58" t="s">
        <v>387</v>
      </c>
      <c r="L210" s="381"/>
      <c r="M210" s="381"/>
      <c r="N210" s="381"/>
      <c r="O210" s="383">
        <v>126</v>
      </c>
      <c r="P210" s="283"/>
      <c r="Q210" s="282"/>
      <c r="R210" s="70"/>
      <c r="S210" s="80"/>
      <c r="T210" s="70"/>
      <c r="U210" s="70"/>
      <c r="V210" s="80"/>
      <c r="W210" s="80"/>
      <c r="X210" s="381">
        <v>193.3</v>
      </c>
      <c r="Y210" s="284"/>
      <c r="Z210" s="284"/>
      <c r="AA210" s="284"/>
      <c r="AC210" s="79"/>
    </row>
    <row r="211" spans="1:29" s="9" customFormat="1" ht="29.25" customHeight="1">
      <c r="A211" s="383">
        <v>127</v>
      </c>
      <c r="B211" s="299" t="s">
        <v>431</v>
      </c>
      <c r="C211" s="404"/>
      <c r="D211" s="290"/>
      <c r="E211" s="282" t="s">
        <v>141</v>
      </c>
      <c r="F211" s="292" t="s">
        <v>141</v>
      </c>
      <c r="G211" s="293"/>
      <c r="H211" s="327">
        <v>110000</v>
      </c>
      <c r="I211" s="219" t="s">
        <v>262</v>
      </c>
      <c r="J211" s="310"/>
      <c r="K211" s="58" t="s">
        <v>387</v>
      </c>
      <c r="L211" s="381"/>
      <c r="M211" s="381"/>
      <c r="N211" s="381"/>
      <c r="O211" s="383">
        <v>127</v>
      </c>
      <c r="P211" s="283"/>
      <c r="Q211" s="282"/>
      <c r="R211" s="70"/>
      <c r="S211" s="80"/>
      <c r="T211" s="70"/>
      <c r="U211" s="70"/>
      <c r="V211" s="80"/>
      <c r="W211" s="80"/>
      <c r="X211" s="381">
        <v>129.69999999999999</v>
      </c>
      <c r="Y211" s="284"/>
      <c r="Z211" s="284"/>
      <c r="AA211" s="284"/>
      <c r="AC211" s="79"/>
    </row>
    <row r="212" spans="1:29" s="9" customFormat="1" ht="41.25" customHeight="1">
      <c r="A212" s="383">
        <v>128</v>
      </c>
      <c r="B212" s="300" t="s">
        <v>433</v>
      </c>
      <c r="C212" s="404" t="s">
        <v>328</v>
      </c>
      <c r="D212" s="290"/>
      <c r="E212" s="282" t="s">
        <v>141</v>
      </c>
      <c r="F212" s="292" t="s">
        <v>141</v>
      </c>
      <c r="G212" s="293" t="s">
        <v>335</v>
      </c>
      <c r="H212" s="327">
        <f>500*X212</f>
        <v>10230</v>
      </c>
      <c r="I212" s="219" t="s">
        <v>262</v>
      </c>
      <c r="J212" s="310"/>
      <c r="K212" s="58" t="s">
        <v>434</v>
      </c>
      <c r="L212" s="381" t="s">
        <v>163</v>
      </c>
      <c r="M212" s="381"/>
      <c r="N212" s="381" t="s">
        <v>172</v>
      </c>
      <c r="O212" s="383">
        <v>128</v>
      </c>
      <c r="P212" s="283"/>
      <c r="Q212" s="282"/>
      <c r="R212" s="70"/>
      <c r="S212" s="80"/>
      <c r="T212" s="70"/>
      <c r="U212" s="70"/>
      <c r="V212" s="80"/>
      <c r="W212" s="80"/>
      <c r="X212" s="381">
        <v>20.46</v>
      </c>
      <c r="Y212" s="284"/>
      <c r="Z212" s="284"/>
      <c r="AA212" s="284"/>
      <c r="AC212" s="79"/>
    </row>
    <row r="213" spans="1:29" s="9" customFormat="1" ht="48.75" customHeight="1">
      <c r="A213" s="383">
        <v>129</v>
      </c>
      <c r="B213" s="299" t="s">
        <v>915</v>
      </c>
      <c r="C213" s="404" t="s">
        <v>435</v>
      </c>
      <c r="D213" s="290"/>
      <c r="E213" s="282"/>
      <c r="F213" s="292" t="s">
        <v>141</v>
      </c>
      <c r="G213" s="293"/>
      <c r="H213" s="307">
        <v>599296.82999999996</v>
      </c>
      <c r="I213" s="60" t="s">
        <v>263</v>
      </c>
      <c r="J213" s="310"/>
      <c r="K213" s="58" t="s">
        <v>392</v>
      </c>
      <c r="L213" s="381"/>
      <c r="M213" s="381"/>
      <c r="N213" s="381"/>
      <c r="O213" s="383">
        <v>129</v>
      </c>
      <c r="P213" s="283"/>
      <c r="Q213" s="282"/>
      <c r="R213" s="70"/>
      <c r="S213" s="80"/>
      <c r="T213" s="70"/>
      <c r="U213" s="70"/>
      <c r="V213" s="80"/>
      <c r="W213" s="80"/>
      <c r="X213" s="74">
        <v>441.7</v>
      </c>
      <c r="Y213" s="284"/>
      <c r="Z213" s="284"/>
      <c r="AA213" s="284"/>
      <c r="AC213" s="79"/>
    </row>
    <row r="214" spans="1:29" s="9" customFormat="1" ht="29.25" customHeight="1">
      <c r="A214" s="383">
        <v>130</v>
      </c>
      <c r="B214" s="299" t="s">
        <v>436</v>
      </c>
      <c r="C214" s="404" t="s">
        <v>436</v>
      </c>
      <c r="D214" s="290"/>
      <c r="E214" s="282" t="s">
        <v>141</v>
      </c>
      <c r="F214" s="301" t="s">
        <v>141</v>
      </c>
      <c r="G214" s="293"/>
      <c r="H214" s="307">
        <v>460995.85</v>
      </c>
      <c r="I214" s="60" t="s">
        <v>263</v>
      </c>
      <c r="J214" s="310"/>
      <c r="K214" s="58" t="s">
        <v>437</v>
      </c>
      <c r="L214" s="381"/>
      <c r="M214" s="381"/>
      <c r="N214" s="381"/>
      <c r="O214" s="383">
        <v>130</v>
      </c>
      <c r="P214" s="283"/>
      <c r="Q214" s="282"/>
      <c r="R214" s="70"/>
      <c r="S214" s="80"/>
      <c r="T214" s="70"/>
      <c r="U214" s="70"/>
      <c r="V214" s="80"/>
      <c r="W214" s="80"/>
      <c r="X214" s="75">
        <v>191.1</v>
      </c>
      <c r="Y214" s="284"/>
      <c r="Z214" s="284"/>
      <c r="AA214" s="284"/>
      <c r="AC214" s="79"/>
    </row>
    <row r="215" spans="1:29" s="9" customFormat="1" ht="29.25" customHeight="1">
      <c r="A215" s="383">
        <v>131</v>
      </c>
      <c r="B215" s="299" t="s">
        <v>438</v>
      </c>
      <c r="C215" s="404" t="s">
        <v>438</v>
      </c>
      <c r="D215" s="290"/>
      <c r="E215" s="282" t="s">
        <v>141</v>
      </c>
      <c r="F215" s="292" t="s">
        <v>141</v>
      </c>
      <c r="G215" s="293"/>
      <c r="H215" s="307">
        <v>37109.26</v>
      </c>
      <c r="I215" s="60" t="s">
        <v>263</v>
      </c>
      <c r="J215" s="310"/>
      <c r="K215" s="58" t="s">
        <v>426</v>
      </c>
      <c r="L215" s="381"/>
      <c r="M215" s="381"/>
      <c r="N215" s="381"/>
      <c r="O215" s="383">
        <v>131</v>
      </c>
      <c r="P215" s="283"/>
      <c r="Q215" s="282"/>
      <c r="R215" s="70"/>
      <c r="S215" s="80"/>
      <c r="T215" s="70"/>
      <c r="U215" s="70"/>
      <c r="V215" s="80"/>
      <c r="W215" s="80"/>
      <c r="X215" s="383">
        <v>40</v>
      </c>
      <c r="Y215" s="284"/>
      <c r="Z215" s="284"/>
      <c r="AA215" s="284"/>
      <c r="AC215" s="79"/>
    </row>
    <row r="216" spans="1:29" s="9" customFormat="1" ht="29.25" customHeight="1">
      <c r="A216" s="383">
        <v>132</v>
      </c>
      <c r="B216" s="299" t="s">
        <v>439</v>
      </c>
      <c r="C216" s="404" t="s">
        <v>439</v>
      </c>
      <c r="D216" s="290"/>
      <c r="E216" s="282" t="s">
        <v>141</v>
      </c>
      <c r="F216" s="292" t="s">
        <v>141</v>
      </c>
      <c r="G216" s="293"/>
      <c r="H216" s="307">
        <v>7348.71</v>
      </c>
      <c r="I216" s="60" t="s">
        <v>263</v>
      </c>
      <c r="J216" s="310"/>
      <c r="K216" s="58" t="s">
        <v>440</v>
      </c>
      <c r="L216" s="381"/>
      <c r="M216" s="381"/>
      <c r="N216" s="381"/>
      <c r="O216" s="383">
        <v>132</v>
      </c>
      <c r="P216" s="283"/>
      <c r="Q216" s="282"/>
      <c r="R216" s="70"/>
      <c r="S216" s="80"/>
      <c r="T216" s="70"/>
      <c r="U216" s="70"/>
      <c r="V216" s="80"/>
      <c r="W216" s="80"/>
      <c r="X216" s="383">
        <v>196.7</v>
      </c>
      <c r="Y216" s="284"/>
      <c r="Z216" s="284"/>
      <c r="AA216" s="284"/>
      <c r="AC216" s="79"/>
    </row>
    <row r="217" spans="1:29" s="9" customFormat="1" ht="29.25" customHeight="1">
      <c r="A217" s="383">
        <v>133</v>
      </c>
      <c r="B217" s="299" t="s">
        <v>441</v>
      </c>
      <c r="C217" s="404" t="s">
        <v>441</v>
      </c>
      <c r="D217" s="290"/>
      <c r="E217" s="282" t="s">
        <v>141</v>
      </c>
      <c r="F217" s="292" t="s">
        <v>141</v>
      </c>
      <c r="G217" s="293"/>
      <c r="H217" s="307">
        <v>3101.72</v>
      </c>
      <c r="I217" s="60" t="s">
        <v>263</v>
      </c>
      <c r="J217" s="310"/>
      <c r="K217" s="58" t="s">
        <v>442</v>
      </c>
      <c r="L217" s="381"/>
      <c r="M217" s="381"/>
      <c r="N217" s="381"/>
      <c r="O217" s="383">
        <v>133</v>
      </c>
      <c r="P217" s="283"/>
      <c r="Q217" s="282"/>
      <c r="R217" s="70"/>
      <c r="S217" s="80"/>
      <c r="T217" s="70"/>
      <c r="U217" s="70"/>
      <c r="V217" s="80"/>
      <c r="W217" s="80"/>
      <c r="X217" s="383">
        <v>349.76</v>
      </c>
      <c r="Y217" s="284"/>
      <c r="Z217" s="284"/>
      <c r="AA217" s="284"/>
      <c r="AC217" s="79"/>
    </row>
    <row r="218" spans="1:29" s="9" customFormat="1" ht="29.25" customHeight="1">
      <c r="A218" s="383">
        <v>134</v>
      </c>
      <c r="B218" s="299" t="s">
        <v>441</v>
      </c>
      <c r="C218" s="404" t="s">
        <v>441</v>
      </c>
      <c r="D218" s="290"/>
      <c r="E218" s="282" t="s">
        <v>141</v>
      </c>
      <c r="F218" s="292" t="s">
        <v>141</v>
      </c>
      <c r="G218" s="293"/>
      <c r="H218" s="307">
        <v>3101.72</v>
      </c>
      <c r="I218" s="60" t="s">
        <v>263</v>
      </c>
      <c r="J218" s="310"/>
      <c r="K218" s="58" t="s">
        <v>442</v>
      </c>
      <c r="L218" s="381"/>
      <c r="M218" s="381"/>
      <c r="N218" s="381"/>
      <c r="O218" s="383">
        <v>134</v>
      </c>
      <c r="P218" s="283"/>
      <c r="Q218" s="282"/>
      <c r="R218" s="70"/>
      <c r="S218" s="80"/>
      <c r="T218" s="70"/>
      <c r="U218" s="70"/>
      <c r="V218" s="80"/>
      <c r="W218" s="80"/>
      <c r="X218" s="116"/>
      <c r="Y218" s="284"/>
      <c r="Z218" s="284"/>
      <c r="AA218" s="284"/>
      <c r="AC218" s="79"/>
    </row>
    <row r="219" spans="1:29" s="9" customFormat="1" ht="29.25" customHeight="1">
      <c r="A219" s="383">
        <v>135</v>
      </c>
      <c r="B219" s="299" t="s">
        <v>443</v>
      </c>
      <c r="C219" s="404" t="s">
        <v>443</v>
      </c>
      <c r="D219" s="290"/>
      <c r="E219" s="282" t="s">
        <v>141</v>
      </c>
      <c r="F219" s="292" t="s">
        <v>141</v>
      </c>
      <c r="G219" s="293"/>
      <c r="H219" s="307">
        <v>1032.3599999999999</v>
      </c>
      <c r="I219" s="60" t="s">
        <v>263</v>
      </c>
      <c r="J219" s="310"/>
      <c r="K219" s="58" t="s">
        <v>442</v>
      </c>
      <c r="L219" s="381"/>
      <c r="M219" s="381"/>
      <c r="N219" s="381"/>
      <c r="O219" s="383">
        <v>135</v>
      </c>
      <c r="P219" s="283"/>
      <c r="Q219" s="282"/>
      <c r="R219" s="70"/>
      <c r="S219" s="80"/>
      <c r="T219" s="70"/>
      <c r="U219" s="70"/>
      <c r="V219" s="80"/>
      <c r="W219" s="80"/>
      <c r="X219" s="116"/>
      <c r="Y219" s="284"/>
      <c r="Z219" s="284"/>
      <c r="AA219" s="284"/>
      <c r="AC219" s="79"/>
    </row>
    <row r="220" spans="1:29" s="9" customFormat="1" ht="29.25" customHeight="1">
      <c r="A220" s="383">
        <v>136</v>
      </c>
      <c r="B220" s="299" t="s">
        <v>436</v>
      </c>
      <c r="C220" s="404" t="s">
        <v>436</v>
      </c>
      <c r="D220" s="290"/>
      <c r="E220" s="282" t="s">
        <v>141</v>
      </c>
      <c r="F220" s="292" t="s">
        <v>141</v>
      </c>
      <c r="G220" s="293"/>
      <c r="H220" s="307">
        <v>219387.85</v>
      </c>
      <c r="I220" s="60" t="s">
        <v>263</v>
      </c>
      <c r="J220" s="310"/>
      <c r="K220" s="58" t="s">
        <v>444</v>
      </c>
      <c r="L220" s="381"/>
      <c r="M220" s="381"/>
      <c r="N220" s="381"/>
      <c r="O220" s="383">
        <v>136</v>
      </c>
      <c r="P220" s="283"/>
      <c r="Q220" s="282"/>
      <c r="R220" s="70"/>
      <c r="S220" s="80"/>
      <c r="T220" s="70"/>
      <c r="U220" s="70"/>
      <c r="V220" s="80"/>
      <c r="W220" s="80"/>
      <c r="X220" s="116"/>
      <c r="Y220" s="284"/>
      <c r="Z220" s="284"/>
      <c r="AA220" s="284"/>
      <c r="AC220" s="79"/>
    </row>
    <row r="221" spans="1:29" s="9" customFormat="1" ht="29.25" customHeight="1">
      <c r="A221" s="383">
        <v>137</v>
      </c>
      <c r="B221" s="302" t="s">
        <v>946</v>
      </c>
      <c r="C221" s="385" t="s">
        <v>279</v>
      </c>
      <c r="D221" s="285"/>
      <c r="E221" s="282" t="s">
        <v>141</v>
      </c>
      <c r="F221" s="130" t="s">
        <v>141</v>
      </c>
      <c r="G221" s="70">
        <v>1965</v>
      </c>
      <c r="H221" s="406">
        <v>170000</v>
      </c>
      <c r="I221" s="219" t="s">
        <v>262</v>
      </c>
      <c r="J221" s="313"/>
      <c r="K221" s="58" t="s">
        <v>445</v>
      </c>
      <c r="L221" s="381"/>
      <c r="M221" s="381"/>
      <c r="N221" s="381"/>
      <c r="O221" s="383">
        <v>137</v>
      </c>
      <c r="P221" s="283"/>
      <c r="Q221" s="282"/>
      <c r="R221" s="381"/>
      <c r="S221" s="381"/>
      <c r="T221" s="381"/>
      <c r="U221" s="381"/>
      <c r="V221" s="381"/>
      <c r="W221" s="381"/>
      <c r="X221" s="381">
        <v>78.5</v>
      </c>
      <c r="Y221" s="381"/>
      <c r="Z221" s="381"/>
      <c r="AA221" s="381"/>
      <c r="AC221" s="79"/>
    </row>
    <row r="222" spans="1:29" s="9" customFormat="1" ht="29.25" customHeight="1">
      <c r="A222" s="383">
        <v>138</v>
      </c>
      <c r="B222" s="302" t="s">
        <v>279</v>
      </c>
      <c r="C222" s="385" t="s">
        <v>279</v>
      </c>
      <c r="D222" s="285"/>
      <c r="E222" s="282" t="s">
        <v>141</v>
      </c>
      <c r="F222" s="130" t="s">
        <v>141</v>
      </c>
      <c r="G222" s="70">
        <v>1965</v>
      </c>
      <c r="H222" s="406">
        <v>150000</v>
      </c>
      <c r="I222" s="219" t="s">
        <v>262</v>
      </c>
      <c r="J222" s="313"/>
      <c r="K222" s="58" t="s">
        <v>446</v>
      </c>
      <c r="L222" s="381"/>
      <c r="M222" s="381"/>
      <c r="N222" s="381"/>
      <c r="O222" s="383">
        <v>138</v>
      </c>
      <c r="P222" s="283"/>
      <c r="Q222" s="282"/>
      <c r="R222" s="381"/>
      <c r="S222" s="381"/>
      <c r="T222" s="381"/>
      <c r="U222" s="381"/>
      <c r="V222" s="381"/>
      <c r="W222" s="381"/>
      <c r="X222" s="381">
        <v>53.9</v>
      </c>
      <c r="Y222" s="381"/>
      <c r="Z222" s="381"/>
      <c r="AA222" s="381"/>
      <c r="AC222" s="79"/>
    </row>
    <row r="223" spans="1:29" s="9" customFormat="1" ht="29.25" customHeight="1">
      <c r="A223" s="383">
        <v>139</v>
      </c>
      <c r="B223" s="302" t="s">
        <v>947</v>
      </c>
      <c r="C223" s="385" t="s">
        <v>898</v>
      </c>
      <c r="D223" s="285"/>
      <c r="E223" s="282" t="s">
        <v>141</v>
      </c>
      <c r="F223" s="130" t="s">
        <v>252</v>
      </c>
      <c r="G223" s="70">
        <v>1950</v>
      </c>
      <c r="H223" s="308">
        <v>280000</v>
      </c>
      <c r="I223" s="219" t="s">
        <v>262</v>
      </c>
      <c r="J223" s="313"/>
      <c r="K223" s="58" t="s">
        <v>447</v>
      </c>
      <c r="L223" s="381"/>
      <c r="M223" s="381"/>
      <c r="N223" s="381"/>
      <c r="O223" s="383">
        <v>139</v>
      </c>
      <c r="P223" s="283"/>
      <c r="Q223" s="282"/>
      <c r="R223" s="381"/>
      <c r="S223" s="381"/>
      <c r="T223" s="381"/>
      <c r="U223" s="381"/>
      <c r="V223" s="381"/>
      <c r="W223" s="381"/>
      <c r="X223" s="381">
        <v>112.74</v>
      </c>
      <c r="Y223" s="381"/>
      <c r="Z223" s="381"/>
      <c r="AA223" s="381"/>
      <c r="AC223" s="79"/>
    </row>
    <row r="224" spans="1:29" s="9" customFormat="1" ht="29.25" customHeight="1">
      <c r="A224" s="383">
        <v>140</v>
      </c>
      <c r="B224" s="385" t="s">
        <v>279</v>
      </c>
      <c r="C224" s="385" t="s">
        <v>899</v>
      </c>
      <c r="D224" s="285"/>
      <c r="E224" s="282" t="s">
        <v>141</v>
      </c>
      <c r="F224" s="130" t="s">
        <v>252</v>
      </c>
      <c r="G224" s="70">
        <v>1925</v>
      </c>
      <c r="H224" s="308">
        <v>447000</v>
      </c>
      <c r="I224" s="219" t="s">
        <v>262</v>
      </c>
      <c r="J224" s="313"/>
      <c r="K224" s="58" t="s">
        <v>448</v>
      </c>
      <c r="L224" s="381"/>
      <c r="M224" s="381"/>
      <c r="N224" s="381"/>
      <c r="O224" s="383">
        <v>140</v>
      </c>
      <c r="P224" s="283"/>
      <c r="Q224" s="282"/>
      <c r="R224" s="381"/>
      <c r="S224" s="381"/>
      <c r="T224" s="381"/>
      <c r="U224" s="381"/>
      <c r="V224" s="381"/>
      <c r="W224" s="381"/>
      <c r="X224" s="381">
        <v>160.19999999999999</v>
      </c>
      <c r="Y224" s="381"/>
      <c r="Z224" s="381"/>
      <c r="AA224" s="381"/>
      <c r="AC224" s="79"/>
    </row>
    <row r="225" spans="1:29" s="9" customFormat="1" ht="29.25" customHeight="1">
      <c r="A225" s="383">
        <v>141</v>
      </c>
      <c r="B225" s="385" t="s">
        <v>279</v>
      </c>
      <c r="C225" s="385" t="s">
        <v>279</v>
      </c>
      <c r="D225" s="285"/>
      <c r="E225" s="282" t="s">
        <v>141</v>
      </c>
      <c r="F225" s="130" t="s">
        <v>252</v>
      </c>
      <c r="G225" s="70">
        <v>1975</v>
      </c>
      <c r="H225" s="308">
        <v>256000</v>
      </c>
      <c r="I225" s="219" t="s">
        <v>262</v>
      </c>
      <c r="J225" s="313"/>
      <c r="K225" s="58" t="s">
        <v>449</v>
      </c>
      <c r="L225" s="381"/>
      <c r="M225" s="381"/>
      <c r="N225" s="381"/>
      <c r="O225" s="383">
        <v>141</v>
      </c>
      <c r="P225" s="283"/>
      <c r="Q225" s="282"/>
      <c r="R225" s="381"/>
      <c r="S225" s="381"/>
      <c r="T225" s="381"/>
      <c r="U225" s="381"/>
      <c r="V225" s="381"/>
      <c r="W225" s="381"/>
      <c r="X225" s="381">
        <v>91.84</v>
      </c>
      <c r="Y225" s="381"/>
      <c r="Z225" s="381"/>
      <c r="AA225" s="381"/>
      <c r="AC225" s="79"/>
    </row>
    <row r="226" spans="1:29" s="9" customFormat="1" ht="29.25" customHeight="1">
      <c r="A226" s="383">
        <v>142</v>
      </c>
      <c r="B226" s="385" t="s">
        <v>279</v>
      </c>
      <c r="C226" s="385" t="s">
        <v>279</v>
      </c>
      <c r="D226" s="285"/>
      <c r="E226" s="282" t="s">
        <v>141</v>
      </c>
      <c r="F226" s="130" t="s">
        <v>252</v>
      </c>
      <c r="G226" s="70">
        <v>1975</v>
      </c>
      <c r="H226" s="308">
        <v>128000</v>
      </c>
      <c r="I226" s="219" t="s">
        <v>262</v>
      </c>
      <c r="J226" s="313"/>
      <c r="K226" s="58" t="s">
        <v>450</v>
      </c>
      <c r="L226" s="381"/>
      <c r="M226" s="381"/>
      <c r="N226" s="381"/>
      <c r="O226" s="383">
        <v>142</v>
      </c>
      <c r="P226" s="283"/>
      <c r="Q226" s="282"/>
      <c r="R226" s="381"/>
      <c r="S226" s="381"/>
      <c r="T226" s="381"/>
      <c r="U226" s="381"/>
      <c r="V226" s="381"/>
      <c r="W226" s="381"/>
      <c r="X226" s="381">
        <v>45.92</v>
      </c>
      <c r="Y226" s="381"/>
      <c r="Z226" s="381"/>
      <c r="AA226" s="381"/>
      <c r="AC226" s="79"/>
    </row>
    <row r="227" spans="1:29" s="9" customFormat="1" ht="29.25" customHeight="1">
      <c r="A227" s="383">
        <v>143</v>
      </c>
      <c r="B227" s="58" t="s">
        <v>914</v>
      </c>
      <c r="C227" s="58" t="s">
        <v>328</v>
      </c>
      <c r="D227" s="285"/>
      <c r="E227" s="282" t="s">
        <v>141</v>
      </c>
      <c r="F227" s="130" t="s">
        <v>141</v>
      </c>
      <c r="G227" s="70"/>
      <c r="H227" s="308">
        <f>X227*500</f>
        <v>49560</v>
      </c>
      <c r="I227" s="219" t="s">
        <v>262</v>
      </c>
      <c r="J227" s="313"/>
      <c r="K227" s="58" t="s">
        <v>448</v>
      </c>
      <c r="L227" s="381"/>
      <c r="M227" s="381"/>
      <c r="N227" s="381"/>
      <c r="O227" s="383">
        <v>143</v>
      </c>
      <c r="P227" s="283"/>
      <c r="Q227" s="282"/>
      <c r="R227" s="381"/>
      <c r="S227" s="381"/>
      <c r="T227" s="381"/>
      <c r="U227" s="381"/>
      <c r="V227" s="381"/>
      <c r="W227" s="381"/>
      <c r="X227" s="381">
        <v>99.12</v>
      </c>
      <c r="Y227" s="381"/>
      <c r="Z227" s="381"/>
      <c r="AA227" s="381"/>
      <c r="AC227" s="79"/>
    </row>
    <row r="228" spans="1:29" s="9" customFormat="1" ht="29.25" customHeight="1">
      <c r="A228" s="383">
        <v>144</v>
      </c>
      <c r="B228" s="58" t="s">
        <v>914</v>
      </c>
      <c r="C228" s="58" t="s">
        <v>328</v>
      </c>
      <c r="D228" s="285"/>
      <c r="E228" s="282" t="s">
        <v>141</v>
      </c>
      <c r="F228" s="130" t="s">
        <v>141</v>
      </c>
      <c r="G228" s="70"/>
      <c r="H228" s="308">
        <f>X228*500</f>
        <v>5800</v>
      </c>
      <c r="I228" s="219" t="s">
        <v>262</v>
      </c>
      <c r="J228" s="313"/>
      <c r="K228" s="58" t="s">
        <v>445</v>
      </c>
      <c r="L228" s="381"/>
      <c r="M228" s="381"/>
      <c r="N228" s="381"/>
      <c r="O228" s="383">
        <v>144</v>
      </c>
      <c r="P228" s="283"/>
      <c r="Q228" s="282"/>
      <c r="R228" s="381"/>
      <c r="S228" s="381"/>
      <c r="T228" s="381"/>
      <c r="U228" s="381"/>
      <c r="V228" s="381"/>
      <c r="W228" s="381"/>
      <c r="X228" s="381">
        <v>11.6</v>
      </c>
      <c r="Y228" s="381"/>
      <c r="Z228" s="381"/>
      <c r="AA228" s="381"/>
      <c r="AC228" s="79"/>
    </row>
    <row r="229" spans="1:29" s="9" customFormat="1" ht="29.25" customHeight="1">
      <c r="A229" s="383">
        <v>145</v>
      </c>
      <c r="B229" s="58" t="s">
        <v>914</v>
      </c>
      <c r="C229" s="58" t="s">
        <v>328</v>
      </c>
      <c r="D229" s="285"/>
      <c r="E229" s="282" t="s">
        <v>141</v>
      </c>
      <c r="F229" s="130" t="s">
        <v>141</v>
      </c>
      <c r="G229" s="70"/>
      <c r="H229" s="308">
        <f>X229*500</f>
        <v>13600</v>
      </c>
      <c r="I229" s="219" t="s">
        <v>262</v>
      </c>
      <c r="J229" s="313"/>
      <c r="K229" s="58" t="s">
        <v>449</v>
      </c>
      <c r="L229" s="381"/>
      <c r="M229" s="381"/>
      <c r="N229" s="381"/>
      <c r="O229" s="383">
        <v>145</v>
      </c>
      <c r="P229" s="283"/>
      <c r="Q229" s="282"/>
      <c r="R229" s="381"/>
      <c r="S229" s="381"/>
      <c r="T229" s="381"/>
      <c r="U229" s="381"/>
      <c r="V229" s="381"/>
      <c r="W229" s="381"/>
      <c r="X229" s="381">
        <v>27.2</v>
      </c>
      <c r="Y229" s="381"/>
      <c r="Z229" s="381"/>
      <c r="AA229" s="381"/>
      <c r="AC229" s="79"/>
    </row>
    <row r="230" spans="1:29" s="9" customFormat="1" ht="29.25" customHeight="1">
      <c r="A230" s="383">
        <v>146</v>
      </c>
      <c r="B230" s="58" t="s">
        <v>914</v>
      </c>
      <c r="C230" s="58" t="s">
        <v>328</v>
      </c>
      <c r="D230" s="285"/>
      <c r="E230" s="282" t="s">
        <v>141</v>
      </c>
      <c r="F230" s="130" t="s">
        <v>141</v>
      </c>
      <c r="G230" s="70"/>
      <c r="H230" s="308">
        <f>X230*500</f>
        <v>6800</v>
      </c>
      <c r="I230" s="219" t="s">
        <v>262</v>
      </c>
      <c r="J230" s="313"/>
      <c r="K230" s="58" t="s">
        <v>450</v>
      </c>
      <c r="L230" s="381"/>
      <c r="M230" s="381"/>
      <c r="N230" s="381"/>
      <c r="O230" s="383">
        <v>146</v>
      </c>
      <c r="P230" s="283"/>
      <c r="Q230" s="282"/>
      <c r="R230" s="381"/>
      <c r="S230" s="381"/>
      <c r="T230" s="381"/>
      <c r="U230" s="381"/>
      <c r="V230" s="381"/>
      <c r="W230" s="381"/>
      <c r="X230" s="381">
        <v>13.6</v>
      </c>
      <c r="Y230" s="381"/>
      <c r="Z230" s="381"/>
      <c r="AA230" s="381"/>
      <c r="AC230" s="79"/>
    </row>
    <row r="231" spans="1:29" s="9" customFormat="1" ht="29.25" customHeight="1">
      <c r="A231" s="383">
        <v>147</v>
      </c>
      <c r="B231" s="58" t="s">
        <v>921</v>
      </c>
      <c r="C231" s="58" t="s">
        <v>345</v>
      </c>
      <c r="D231" s="76" t="s">
        <v>252</v>
      </c>
      <c r="E231" s="282" t="s">
        <v>141</v>
      </c>
      <c r="F231" s="77" t="s">
        <v>141</v>
      </c>
      <c r="G231" s="383">
        <v>1978</v>
      </c>
      <c r="H231" s="407">
        <v>430025.68</v>
      </c>
      <c r="I231" s="60" t="s">
        <v>263</v>
      </c>
      <c r="J231" s="383" t="s">
        <v>284</v>
      </c>
      <c r="K231" s="222" t="s">
        <v>451</v>
      </c>
      <c r="L231" s="383" t="s">
        <v>163</v>
      </c>
      <c r="M231" s="383" t="s">
        <v>452</v>
      </c>
      <c r="N231" s="383" t="s">
        <v>380</v>
      </c>
      <c r="O231" s="383">
        <v>147</v>
      </c>
      <c r="P231" s="283"/>
      <c r="Q231" s="282"/>
      <c r="R231" s="383" t="s">
        <v>212</v>
      </c>
      <c r="S231" s="383" t="s">
        <v>212</v>
      </c>
      <c r="T231" s="383" t="s">
        <v>231</v>
      </c>
      <c r="U231" s="383" t="s">
        <v>231</v>
      </c>
      <c r="V231" s="383"/>
      <c r="W231" s="383"/>
      <c r="X231" s="383">
        <v>349.76</v>
      </c>
      <c r="Y231" s="383">
        <v>3</v>
      </c>
      <c r="Z231" s="383" t="s">
        <v>141</v>
      </c>
      <c r="AA231" s="383" t="s">
        <v>141</v>
      </c>
      <c r="AC231" s="79"/>
    </row>
    <row r="232" spans="1:29" s="9" customFormat="1" ht="29.25" customHeight="1">
      <c r="A232" s="383">
        <v>148</v>
      </c>
      <c r="B232" s="58" t="s">
        <v>920</v>
      </c>
      <c r="C232" s="58" t="s">
        <v>453</v>
      </c>
      <c r="D232" s="76"/>
      <c r="E232" s="282"/>
      <c r="F232" s="77" t="s">
        <v>141</v>
      </c>
      <c r="G232" s="383">
        <v>2007</v>
      </c>
      <c r="H232" s="309">
        <v>633534.63</v>
      </c>
      <c r="I232" s="60" t="s">
        <v>263</v>
      </c>
      <c r="J232" s="383"/>
      <c r="K232" s="222" t="s">
        <v>454</v>
      </c>
      <c r="L232" s="283"/>
      <c r="M232" s="283"/>
      <c r="N232" s="283"/>
      <c r="O232" s="383">
        <v>148</v>
      </c>
      <c r="P232" s="283"/>
      <c r="Q232" s="282"/>
      <c r="R232" s="282"/>
      <c r="S232" s="282"/>
      <c r="T232" s="282"/>
      <c r="U232" s="282"/>
      <c r="V232" s="282"/>
      <c r="W232" s="282"/>
      <c r="X232" s="116"/>
      <c r="Y232" s="282"/>
      <c r="Z232" s="282"/>
      <c r="AA232" s="282"/>
      <c r="AC232" s="79"/>
    </row>
    <row r="233" spans="1:29" s="12" customFormat="1" ht="29.25" customHeight="1">
      <c r="A233" s="383">
        <v>149</v>
      </c>
      <c r="B233" s="315" t="s">
        <v>919</v>
      </c>
      <c r="C233" s="408"/>
      <c r="D233" s="177" t="s">
        <v>160</v>
      </c>
      <c r="E233" s="116" t="s">
        <v>141</v>
      </c>
      <c r="F233" s="303" t="s">
        <v>141</v>
      </c>
      <c r="G233" s="110"/>
      <c r="H233" s="329">
        <v>106159.96</v>
      </c>
      <c r="I233" s="60" t="s">
        <v>263</v>
      </c>
      <c r="J233" s="381"/>
      <c r="K233" s="58" t="s">
        <v>779</v>
      </c>
      <c r="L233" s="1"/>
      <c r="M233" s="1"/>
      <c r="N233" s="1"/>
      <c r="O233" s="383">
        <v>149</v>
      </c>
      <c r="P233" s="115"/>
      <c r="Q233" s="116"/>
      <c r="R233" s="381" t="s">
        <v>212</v>
      </c>
      <c r="S233" s="381" t="s">
        <v>212</v>
      </c>
      <c r="T233" s="381" t="s">
        <v>212</v>
      </c>
      <c r="U233" s="381" t="s">
        <v>212</v>
      </c>
      <c r="V233" s="381"/>
      <c r="W233" s="381" t="s">
        <v>212</v>
      </c>
      <c r="X233" s="116">
        <v>56.6</v>
      </c>
      <c r="Y233" s="116"/>
      <c r="Z233" s="116"/>
      <c r="AA233" s="116"/>
      <c r="AC233" s="59"/>
    </row>
    <row r="234" spans="1:29" s="12" customFormat="1" ht="29.25" customHeight="1">
      <c r="A234" s="383">
        <v>150</v>
      </c>
      <c r="B234" s="58" t="s">
        <v>780</v>
      </c>
      <c r="C234" s="58" t="s">
        <v>780</v>
      </c>
      <c r="D234" s="178" t="s">
        <v>160</v>
      </c>
      <c r="E234" s="116" t="s">
        <v>141</v>
      </c>
      <c r="F234" s="69" t="s">
        <v>141</v>
      </c>
      <c r="G234" s="1">
        <v>1965</v>
      </c>
      <c r="H234" s="328">
        <v>356000</v>
      </c>
      <c r="I234" s="219" t="s">
        <v>262</v>
      </c>
      <c r="J234" s="218"/>
      <c r="K234" s="1" t="s">
        <v>781</v>
      </c>
      <c r="L234" s="1" t="s">
        <v>163</v>
      </c>
      <c r="M234" s="1" t="s">
        <v>282</v>
      </c>
      <c r="N234" s="1" t="s">
        <v>380</v>
      </c>
      <c r="O234" s="383">
        <v>150</v>
      </c>
      <c r="P234" s="115"/>
      <c r="Q234" s="116"/>
      <c r="R234" s="381"/>
      <c r="S234" s="381"/>
      <c r="T234" s="381"/>
      <c r="U234" s="381"/>
      <c r="V234" s="381"/>
      <c r="W234" s="381"/>
      <c r="X234" s="116">
        <v>127.71</v>
      </c>
      <c r="Y234" s="116"/>
      <c r="Z234" s="116"/>
      <c r="AA234" s="116"/>
      <c r="AC234" s="59"/>
    </row>
    <row r="235" spans="1:29" s="12" customFormat="1" ht="29.25" customHeight="1">
      <c r="A235" s="383">
        <v>151</v>
      </c>
      <c r="B235" s="58" t="s">
        <v>914</v>
      </c>
      <c r="C235" s="58" t="s">
        <v>782</v>
      </c>
      <c r="D235" s="178" t="s">
        <v>252</v>
      </c>
      <c r="E235" s="116" t="s">
        <v>141</v>
      </c>
      <c r="F235" s="69" t="s">
        <v>141</v>
      </c>
      <c r="G235" s="1">
        <v>1965</v>
      </c>
      <c r="H235" s="328">
        <f>X235*500</f>
        <v>36655</v>
      </c>
      <c r="I235" s="219" t="s">
        <v>262</v>
      </c>
      <c r="J235" s="218"/>
      <c r="K235" s="1" t="s">
        <v>781</v>
      </c>
      <c r="L235" s="1" t="s">
        <v>224</v>
      </c>
      <c r="M235" s="1" t="s">
        <v>282</v>
      </c>
      <c r="N235" s="1" t="s">
        <v>380</v>
      </c>
      <c r="O235" s="383">
        <v>151</v>
      </c>
      <c r="P235" s="115"/>
      <c r="Q235" s="116"/>
      <c r="R235" s="381"/>
      <c r="S235" s="381"/>
      <c r="T235" s="381"/>
      <c r="U235" s="381"/>
      <c r="V235" s="381"/>
      <c r="W235" s="381"/>
      <c r="X235" s="116">
        <v>73.31</v>
      </c>
      <c r="Y235" s="116"/>
      <c r="Z235" s="116"/>
      <c r="AA235" s="116"/>
      <c r="AC235" s="59"/>
    </row>
    <row r="236" spans="1:29" s="12" customFormat="1" ht="29.25" customHeight="1">
      <c r="A236" s="383">
        <v>152</v>
      </c>
      <c r="B236" s="58" t="s">
        <v>780</v>
      </c>
      <c r="C236" s="58" t="s">
        <v>780</v>
      </c>
      <c r="D236" s="178" t="s">
        <v>160</v>
      </c>
      <c r="E236" s="116" t="s">
        <v>141</v>
      </c>
      <c r="F236" s="69" t="s">
        <v>141</v>
      </c>
      <c r="G236" s="1">
        <v>1971</v>
      </c>
      <c r="H236" s="328">
        <v>420000</v>
      </c>
      <c r="I236" s="219" t="s">
        <v>262</v>
      </c>
      <c r="J236" s="218"/>
      <c r="K236" s="1" t="s">
        <v>783</v>
      </c>
      <c r="L236" s="1" t="s">
        <v>224</v>
      </c>
      <c r="M236" s="1" t="s">
        <v>282</v>
      </c>
      <c r="N236" s="1" t="s">
        <v>380</v>
      </c>
      <c r="O236" s="383">
        <v>152</v>
      </c>
      <c r="P236" s="115"/>
      <c r="Q236" s="116"/>
      <c r="R236" s="381"/>
      <c r="S236" s="381"/>
      <c r="T236" s="381"/>
      <c r="U236" s="381"/>
      <c r="V236" s="381"/>
      <c r="W236" s="381"/>
      <c r="X236" s="116">
        <v>150.6</v>
      </c>
      <c r="Y236" s="116"/>
      <c r="Z236" s="116"/>
      <c r="AA236" s="116"/>
      <c r="AC236" s="59"/>
    </row>
    <row r="237" spans="1:29" s="12" customFormat="1" ht="29.25" customHeight="1">
      <c r="A237" s="383">
        <v>153</v>
      </c>
      <c r="B237" s="58" t="s">
        <v>780</v>
      </c>
      <c r="C237" s="58" t="s">
        <v>784</v>
      </c>
      <c r="D237" s="178" t="s">
        <v>160</v>
      </c>
      <c r="E237" s="116" t="s">
        <v>141</v>
      </c>
      <c r="F237" s="69" t="s">
        <v>141</v>
      </c>
      <c r="G237" s="1">
        <v>1971</v>
      </c>
      <c r="H237" s="328">
        <v>709000</v>
      </c>
      <c r="I237" s="219" t="s">
        <v>262</v>
      </c>
      <c r="J237" s="218"/>
      <c r="K237" s="1" t="s">
        <v>785</v>
      </c>
      <c r="L237" s="1" t="s">
        <v>163</v>
      </c>
      <c r="M237" s="1" t="s">
        <v>282</v>
      </c>
      <c r="N237" s="1" t="s">
        <v>380</v>
      </c>
      <c r="O237" s="383">
        <v>153</v>
      </c>
      <c r="P237" s="115"/>
      <c r="Q237" s="116"/>
      <c r="R237" s="381"/>
      <c r="S237" s="381"/>
      <c r="T237" s="381"/>
      <c r="U237" s="381"/>
      <c r="V237" s="381"/>
      <c r="W237" s="381"/>
      <c r="X237" s="116">
        <v>254.1</v>
      </c>
      <c r="Y237" s="116"/>
      <c r="Z237" s="116"/>
      <c r="AA237" s="116"/>
      <c r="AC237" s="59"/>
    </row>
    <row r="238" spans="1:29" s="12" customFormat="1" ht="29.25" customHeight="1">
      <c r="A238" s="383">
        <v>154</v>
      </c>
      <c r="B238" s="58" t="s">
        <v>914</v>
      </c>
      <c r="C238" s="58" t="s">
        <v>415</v>
      </c>
      <c r="D238" s="178" t="s">
        <v>160</v>
      </c>
      <c r="E238" s="116" t="s">
        <v>141</v>
      </c>
      <c r="F238" s="69" t="s">
        <v>141</v>
      </c>
      <c r="G238" s="1">
        <v>1971</v>
      </c>
      <c r="H238" s="328">
        <f>X238*500</f>
        <v>5750</v>
      </c>
      <c r="I238" s="219" t="s">
        <v>262</v>
      </c>
      <c r="J238" s="218"/>
      <c r="K238" s="1" t="s">
        <v>783</v>
      </c>
      <c r="L238" s="1" t="s">
        <v>163</v>
      </c>
      <c r="M238" s="1" t="s">
        <v>282</v>
      </c>
      <c r="N238" s="1" t="s">
        <v>380</v>
      </c>
      <c r="O238" s="383">
        <v>154</v>
      </c>
      <c r="P238" s="115"/>
      <c r="Q238" s="116"/>
      <c r="R238" s="381"/>
      <c r="S238" s="381"/>
      <c r="T238" s="381"/>
      <c r="U238" s="381"/>
      <c r="V238" s="381"/>
      <c r="W238" s="381"/>
      <c r="X238" s="116">
        <v>11.5</v>
      </c>
      <c r="Y238" s="116"/>
      <c r="Z238" s="116"/>
      <c r="AA238" s="116"/>
      <c r="AC238" s="59"/>
    </row>
    <row r="239" spans="1:29" s="12" customFormat="1" ht="29.25" customHeight="1">
      <c r="A239" s="383">
        <v>155</v>
      </c>
      <c r="B239" s="58" t="s">
        <v>914</v>
      </c>
      <c r="C239" s="58" t="s">
        <v>415</v>
      </c>
      <c r="D239" s="178" t="s">
        <v>160</v>
      </c>
      <c r="E239" s="116" t="s">
        <v>141</v>
      </c>
      <c r="F239" s="69" t="s">
        <v>141</v>
      </c>
      <c r="G239" s="1">
        <v>1971</v>
      </c>
      <c r="H239" s="328">
        <f>X239*500</f>
        <v>6450</v>
      </c>
      <c r="I239" s="219" t="s">
        <v>262</v>
      </c>
      <c r="J239" s="218"/>
      <c r="K239" s="1" t="s">
        <v>786</v>
      </c>
      <c r="L239" s="1" t="s">
        <v>163</v>
      </c>
      <c r="M239" s="1" t="s">
        <v>282</v>
      </c>
      <c r="N239" s="1" t="s">
        <v>380</v>
      </c>
      <c r="O239" s="383">
        <v>155</v>
      </c>
      <c r="P239" s="115"/>
      <c r="Q239" s="116"/>
      <c r="R239" s="381"/>
      <c r="S239" s="381"/>
      <c r="T239" s="381"/>
      <c r="U239" s="381"/>
      <c r="V239" s="381"/>
      <c r="W239" s="381"/>
      <c r="X239" s="116">
        <v>12.9</v>
      </c>
      <c r="Y239" s="116"/>
      <c r="Z239" s="116"/>
      <c r="AA239" s="116"/>
      <c r="AC239" s="59"/>
    </row>
    <row r="240" spans="1:29" s="9" customFormat="1" hidden="1">
      <c r="A240" s="383">
        <v>156</v>
      </c>
      <c r="B240" s="171"/>
      <c r="C240" s="171"/>
      <c r="D240" s="172"/>
      <c r="E240" s="173"/>
      <c r="F240" s="172"/>
      <c r="G240" s="77"/>
      <c r="H240" s="330"/>
      <c r="I240" s="174"/>
      <c r="J240" s="172"/>
      <c r="K240" s="175"/>
      <c r="L240" s="173"/>
      <c r="M240" s="173"/>
      <c r="N240" s="173"/>
      <c r="O240" s="383">
        <v>156</v>
      </c>
      <c r="P240" s="176"/>
      <c r="Q240" s="176"/>
      <c r="R240" s="171"/>
      <c r="S240" s="171"/>
      <c r="T240" s="171"/>
      <c r="U240" s="171"/>
      <c r="V240" s="171"/>
      <c r="W240" s="171"/>
      <c r="X240" s="171"/>
      <c r="Y240" s="171"/>
      <c r="Z240" s="171"/>
      <c r="AA240" s="69"/>
      <c r="AB240" s="108"/>
      <c r="AC240" s="79"/>
    </row>
    <row r="241" spans="1:29" s="9" customFormat="1" hidden="1">
      <c r="A241" s="383">
        <v>157</v>
      </c>
      <c r="B241" s="171"/>
      <c r="C241" s="171"/>
      <c r="D241" s="172"/>
      <c r="E241" s="173"/>
      <c r="F241" s="172"/>
      <c r="G241" s="77"/>
      <c r="H241" s="330"/>
      <c r="I241" s="174"/>
      <c r="J241" s="172"/>
      <c r="K241" s="175"/>
      <c r="L241" s="173"/>
      <c r="M241" s="173"/>
      <c r="N241" s="173"/>
      <c r="O241" s="383">
        <v>157</v>
      </c>
      <c r="P241" s="176"/>
      <c r="Q241" s="176"/>
      <c r="R241" s="171"/>
      <c r="S241" s="171"/>
      <c r="T241" s="171"/>
      <c r="U241" s="171"/>
      <c r="V241" s="171"/>
      <c r="W241" s="171"/>
      <c r="X241" s="171"/>
      <c r="Y241" s="171"/>
      <c r="Z241" s="171"/>
      <c r="AA241" s="69"/>
      <c r="AB241" s="108"/>
      <c r="AC241" s="79"/>
    </row>
    <row r="242" spans="1:29" s="9" customFormat="1" ht="22.5" customHeight="1">
      <c r="A242" s="383">
        <v>158</v>
      </c>
      <c r="B242" s="409" t="s">
        <v>948</v>
      </c>
      <c r="C242" s="410" t="s">
        <v>328</v>
      </c>
      <c r="D242" s="383" t="s">
        <v>252</v>
      </c>
      <c r="E242" s="411" t="s">
        <v>141</v>
      </c>
      <c r="F242" s="383" t="s">
        <v>141</v>
      </c>
      <c r="G242" s="77" t="s">
        <v>419</v>
      </c>
      <c r="H242" s="330">
        <f>500*X242</f>
        <v>14770</v>
      </c>
      <c r="I242" s="60" t="s">
        <v>262</v>
      </c>
      <c r="J242" s="383"/>
      <c r="K242" s="222" t="s">
        <v>420</v>
      </c>
      <c r="L242" s="283" t="s">
        <v>163</v>
      </c>
      <c r="M242" s="283" t="s">
        <v>282</v>
      </c>
      <c r="N242" s="283" t="s">
        <v>380</v>
      </c>
      <c r="O242" s="383">
        <v>158</v>
      </c>
      <c r="P242" s="395"/>
      <c r="Q242" s="395"/>
      <c r="R242" s="381"/>
      <c r="S242" s="381"/>
      <c r="T242" s="381"/>
      <c r="U242" s="381"/>
      <c r="V242" s="381"/>
      <c r="W242" s="381"/>
      <c r="X242" s="381">
        <v>29.54</v>
      </c>
      <c r="Y242" s="381"/>
      <c r="Z242" s="381"/>
      <c r="AA242" s="381"/>
      <c r="AB242" s="108"/>
      <c r="AC242" s="79"/>
    </row>
    <row r="243" spans="1:29" s="9" customFormat="1" ht="22.5" customHeight="1">
      <c r="A243" s="383">
        <v>159</v>
      </c>
      <c r="B243" s="409" t="s">
        <v>948</v>
      </c>
      <c r="C243" s="410" t="s">
        <v>328</v>
      </c>
      <c r="D243" s="383" t="s">
        <v>252</v>
      </c>
      <c r="E243" s="411" t="s">
        <v>141</v>
      </c>
      <c r="F243" s="383" t="s">
        <v>141</v>
      </c>
      <c r="G243" s="77" t="s">
        <v>417</v>
      </c>
      <c r="H243" s="330">
        <f>500*X243</f>
        <v>8900</v>
      </c>
      <c r="I243" s="60" t="s">
        <v>262</v>
      </c>
      <c r="J243" s="383"/>
      <c r="K243" s="222" t="s">
        <v>422</v>
      </c>
      <c r="L243" s="283" t="s">
        <v>163</v>
      </c>
      <c r="M243" s="283" t="s">
        <v>282</v>
      </c>
      <c r="N243" s="283" t="s">
        <v>380</v>
      </c>
      <c r="O243" s="383">
        <v>159</v>
      </c>
      <c r="P243" s="395"/>
      <c r="Q243" s="395"/>
      <c r="R243" s="381"/>
      <c r="S243" s="381"/>
      <c r="T243" s="381"/>
      <c r="U243" s="381"/>
      <c r="V243" s="381"/>
      <c r="W243" s="381"/>
      <c r="X243" s="381">
        <v>17.8</v>
      </c>
      <c r="Y243" s="381"/>
      <c r="Z243" s="381"/>
      <c r="AA243" s="381"/>
      <c r="AB243" s="108"/>
      <c r="AC243" s="79"/>
    </row>
    <row r="244" spans="1:29" s="9" customFormat="1" ht="22.5" customHeight="1">
      <c r="A244" s="383">
        <v>160</v>
      </c>
      <c r="B244" s="409" t="s">
        <v>948</v>
      </c>
      <c r="C244" s="410" t="s">
        <v>328</v>
      </c>
      <c r="D244" s="383" t="s">
        <v>252</v>
      </c>
      <c r="E244" s="411" t="s">
        <v>141</v>
      </c>
      <c r="F244" s="383" t="s">
        <v>141</v>
      </c>
      <c r="G244" s="77" t="s">
        <v>417</v>
      </c>
      <c r="H244" s="330">
        <f>500*X244</f>
        <v>40250</v>
      </c>
      <c r="I244" s="60" t="s">
        <v>262</v>
      </c>
      <c r="J244" s="383"/>
      <c r="K244" s="222" t="s">
        <v>418</v>
      </c>
      <c r="L244" s="283" t="s">
        <v>163</v>
      </c>
      <c r="M244" s="283" t="s">
        <v>282</v>
      </c>
      <c r="N244" s="283" t="s">
        <v>380</v>
      </c>
      <c r="O244" s="383">
        <v>160</v>
      </c>
      <c r="P244" s="395"/>
      <c r="Q244" s="395"/>
      <c r="R244" s="381"/>
      <c r="S244" s="381"/>
      <c r="T244" s="381"/>
      <c r="U244" s="381"/>
      <c r="V244" s="381"/>
      <c r="W244" s="381"/>
      <c r="X244" s="381">
        <v>80.5</v>
      </c>
      <c r="Y244" s="381"/>
      <c r="Z244" s="381"/>
      <c r="AA244" s="381"/>
      <c r="AB244" s="108"/>
      <c r="AC244" s="79"/>
    </row>
    <row r="245" spans="1:29" s="9" customFormat="1" ht="22.5" customHeight="1">
      <c r="A245" s="383">
        <v>161</v>
      </c>
      <c r="B245" s="409" t="s">
        <v>948</v>
      </c>
      <c r="C245" s="58" t="s">
        <v>328</v>
      </c>
      <c r="D245" s="383" t="s">
        <v>252</v>
      </c>
      <c r="E245" s="282" t="s">
        <v>141</v>
      </c>
      <c r="F245" s="383" t="s">
        <v>141</v>
      </c>
      <c r="G245" s="383" t="s">
        <v>329</v>
      </c>
      <c r="H245" s="330">
        <f>500*X245</f>
        <v>25720</v>
      </c>
      <c r="I245" s="60" t="s">
        <v>262</v>
      </c>
      <c r="J245" s="383"/>
      <c r="K245" s="222" t="s">
        <v>949</v>
      </c>
      <c r="L245" s="283" t="s">
        <v>163</v>
      </c>
      <c r="M245" s="283" t="s">
        <v>282</v>
      </c>
      <c r="N245" s="283" t="s">
        <v>380</v>
      </c>
      <c r="O245" s="383">
        <v>161</v>
      </c>
      <c r="P245" s="395"/>
      <c r="Q245" s="395"/>
      <c r="R245" s="381"/>
      <c r="S245" s="381"/>
      <c r="T245" s="381"/>
      <c r="U245" s="381"/>
      <c r="V245" s="381"/>
      <c r="W245" s="381"/>
      <c r="X245" s="381">
        <v>51.44</v>
      </c>
      <c r="Y245" s="381"/>
      <c r="Z245" s="381"/>
      <c r="AA245" s="381"/>
      <c r="AB245" s="108"/>
      <c r="AC245" s="79"/>
    </row>
    <row r="246" spans="1:29" s="9" customFormat="1" ht="22.5" customHeight="1">
      <c r="A246" s="383">
        <v>162</v>
      </c>
      <c r="B246" s="409" t="s">
        <v>948</v>
      </c>
      <c r="C246" s="58" t="s">
        <v>950</v>
      </c>
      <c r="D246" s="383" t="s">
        <v>252</v>
      </c>
      <c r="E246" s="395" t="s">
        <v>141</v>
      </c>
      <c r="F246" s="383" t="s">
        <v>141</v>
      </c>
      <c r="G246" s="383" t="s">
        <v>329</v>
      </c>
      <c r="H246" s="330">
        <f>500*X246</f>
        <v>16460</v>
      </c>
      <c r="I246" s="60" t="s">
        <v>262</v>
      </c>
      <c r="J246" s="383"/>
      <c r="K246" s="222" t="s">
        <v>951</v>
      </c>
      <c r="L246" s="283" t="s">
        <v>163</v>
      </c>
      <c r="M246" s="283" t="s">
        <v>282</v>
      </c>
      <c r="N246" s="283" t="s">
        <v>380</v>
      </c>
      <c r="O246" s="383">
        <v>162</v>
      </c>
      <c r="P246" s="395"/>
      <c r="Q246" s="395"/>
      <c r="R246" s="381"/>
      <c r="S246" s="381"/>
      <c r="T246" s="381"/>
      <c r="U246" s="381"/>
      <c r="V246" s="381"/>
      <c r="W246" s="381"/>
      <c r="X246" s="381">
        <v>32.92</v>
      </c>
      <c r="Y246" s="381"/>
      <c r="Z246" s="381"/>
      <c r="AA246" s="381"/>
      <c r="AB246" s="108"/>
      <c r="AC246" s="79"/>
    </row>
    <row r="247" spans="1:29" s="9" customFormat="1" hidden="1">
      <c r="A247" s="362">
        <v>157</v>
      </c>
      <c r="B247" s="171"/>
      <c r="C247" s="171"/>
      <c r="D247" s="172"/>
      <c r="E247" s="173"/>
      <c r="F247" s="172"/>
      <c r="G247" s="77"/>
      <c r="H247" s="330"/>
      <c r="I247" s="174"/>
      <c r="J247" s="172"/>
      <c r="K247" s="175"/>
      <c r="L247" s="173"/>
      <c r="M247" s="173"/>
      <c r="N247" s="173"/>
      <c r="O247" s="362">
        <v>156</v>
      </c>
      <c r="P247" s="176"/>
      <c r="Q247" s="176"/>
      <c r="R247" s="171"/>
      <c r="S247" s="171"/>
      <c r="T247" s="171"/>
      <c r="U247" s="171"/>
      <c r="V247" s="171"/>
      <c r="W247" s="171"/>
      <c r="X247" s="171"/>
      <c r="Y247" s="171"/>
      <c r="Z247" s="171"/>
      <c r="AA247" s="69"/>
      <c r="AB247" s="108"/>
      <c r="AC247" s="79"/>
    </row>
    <row r="248" spans="1:29" s="9" customFormat="1" hidden="1">
      <c r="A248" s="362">
        <v>158</v>
      </c>
      <c r="B248" s="171"/>
      <c r="C248" s="171"/>
      <c r="D248" s="172"/>
      <c r="E248" s="173"/>
      <c r="F248" s="172"/>
      <c r="G248" s="77"/>
      <c r="H248" s="330"/>
      <c r="I248" s="174"/>
      <c r="J248" s="172"/>
      <c r="K248" s="175"/>
      <c r="L248" s="173"/>
      <c r="M248" s="173"/>
      <c r="N248" s="173"/>
      <c r="O248" s="172"/>
      <c r="P248" s="176"/>
      <c r="Q248" s="176"/>
      <c r="R248" s="171"/>
      <c r="S248" s="171"/>
      <c r="T248" s="171"/>
      <c r="U248" s="171"/>
      <c r="V248" s="171"/>
      <c r="W248" s="171"/>
      <c r="X248" s="171"/>
      <c r="Y248" s="171"/>
      <c r="Z248" s="171"/>
      <c r="AA248" s="69"/>
      <c r="AB248" s="108"/>
      <c r="AC248" s="79"/>
    </row>
    <row r="249" spans="1:29" s="12" customFormat="1" ht="21.75" customHeight="1">
      <c r="A249" s="426" t="s">
        <v>145</v>
      </c>
      <c r="B249" s="427"/>
      <c r="C249" s="427"/>
      <c r="D249" s="427"/>
      <c r="E249" s="427"/>
      <c r="F249" s="427"/>
      <c r="G249" s="428"/>
      <c r="H249" s="331">
        <f>SUM(H85:H246)</f>
        <v>33697230.540000007</v>
      </c>
      <c r="I249" s="94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105"/>
      <c r="Y249" s="105"/>
      <c r="Z249" s="105"/>
      <c r="AA249" s="240"/>
      <c r="AB249" s="107"/>
      <c r="AC249" s="59"/>
    </row>
    <row r="250" spans="1:29" s="108" customFormat="1" ht="23.25" customHeight="1">
      <c r="A250" s="445" t="s">
        <v>528</v>
      </c>
      <c r="B250" s="446"/>
      <c r="C250" s="446"/>
      <c r="D250" s="446"/>
      <c r="E250" s="446"/>
      <c r="F250" s="446"/>
      <c r="G250" s="446"/>
      <c r="H250" s="446"/>
      <c r="I250" s="165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265"/>
    </row>
    <row r="251" spans="1:29" s="12" customFormat="1" ht="114.75">
      <c r="A251" s="259">
        <v>1</v>
      </c>
      <c r="B251" s="65" t="s">
        <v>142</v>
      </c>
      <c r="C251" s="232"/>
      <c r="D251" s="232"/>
      <c r="E251" s="232"/>
      <c r="F251" s="232"/>
      <c r="G251" s="232"/>
      <c r="H251" s="357">
        <v>1007393.43</v>
      </c>
      <c r="I251" s="60" t="s">
        <v>456</v>
      </c>
      <c r="J251" s="358" t="s">
        <v>143</v>
      </c>
      <c r="K251" s="267" t="s">
        <v>144</v>
      </c>
      <c r="L251" s="29"/>
      <c r="M251" s="232"/>
      <c r="N251" s="232"/>
      <c r="O251" s="232">
        <v>1</v>
      </c>
      <c r="P251" s="232"/>
      <c r="Q251" s="232"/>
      <c r="R251" s="232"/>
      <c r="S251" s="232"/>
      <c r="T251" s="232"/>
      <c r="U251" s="232"/>
      <c r="V251" s="232"/>
      <c r="W251" s="232"/>
      <c r="X251" s="232"/>
      <c r="Y251" s="261"/>
      <c r="Z251" s="261"/>
      <c r="AA251" s="262"/>
      <c r="AB251" s="65"/>
      <c r="AC251" s="59"/>
    </row>
    <row r="252" spans="1:29" s="12" customFormat="1" ht="21.75" customHeight="1">
      <c r="A252" s="423" t="s">
        <v>145</v>
      </c>
      <c r="B252" s="424"/>
      <c r="C252" s="424"/>
      <c r="D252" s="424"/>
      <c r="E252" s="424"/>
      <c r="F252" s="424"/>
      <c r="G252" s="424"/>
      <c r="H252" s="238">
        <f>SUM(H251:H251)</f>
        <v>1007393.43</v>
      </c>
      <c r="I252" s="163"/>
      <c r="J252" s="95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7"/>
      <c r="Z252" s="257"/>
      <c r="AA252" s="258"/>
      <c r="AB252" s="65"/>
      <c r="AC252" s="59"/>
    </row>
    <row r="253" spans="1:29" s="65" customFormat="1" ht="21.75" customHeight="1">
      <c r="A253" s="433" t="s">
        <v>529</v>
      </c>
      <c r="B253" s="434"/>
      <c r="C253" s="434"/>
      <c r="D253" s="434"/>
      <c r="E253" s="434"/>
      <c r="F253" s="434"/>
      <c r="G253" s="434"/>
      <c r="H253" s="434"/>
      <c r="I253" s="162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254"/>
    </row>
    <row r="254" spans="1:29" s="12" customFormat="1" ht="102">
      <c r="A254" s="259">
        <v>1</v>
      </c>
      <c r="B254" s="343" t="s">
        <v>142</v>
      </c>
      <c r="C254" s="72" t="s">
        <v>184</v>
      </c>
      <c r="D254" s="72" t="s">
        <v>160</v>
      </c>
      <c r="E254" s="232" t="s">
        <v>185</v>
      </c>
      <c r="F254" s="232" t="s">
        <v>185</v>
      </c>
      <c r="G254" s="231">
        <v>1964</v>
      </c>
      <c r="H254" s="357">
        <v>669497</v>
      </c>
      <c r="I254" s="60" t="s">
        <v>455</v>
      </c>
      <c r="J254" s="29" t="s">
        <v>186</v>
      </c>
      <c r="K254" s="268" t="s">
        <v>144</v>
      </c>
      <c r="L254" s="268" t="s">
        <v>163</v>
      </c>
      <c r="M254" s="268" t="s">
        <v>187</v>
      </c>
      <c r="N254" s="268" t="s">
        <v>188</v>
      </c>
      <c r="O254" s="232">
        <v>1</v>
      </c>
      <c r="P254" s="232" t="s">
        <v>189</v>
      </c>
      <c r="Q254" s="232"/>
      <c r="R254" s="268" t="s">
        <v>190</v>
      </c>
      <c r="S254" s="268" t="s">
        <v>191</v>
      </c>
      <c r="T254" s="268" t="s">
        <v>191</v>
      </c>
      <c r="U254" s="268" t="s">
        <v>191</v>
      </c>
      <c r="V254" s="268" t="s">
        <v>191</v>
      </c>
      <c r="W254" s="268" t="s">
        <v>191</v>
      </c>
      <c r="X254" s="269">
        <v>678.57</v>
      </c>
      <c r="Y254" s="270" t="s">
        <v>192</v>
      </c>
      <c r="Z254" s="271" t="s">
        <v>193</v>
      </c>
      <c r="AA254" s="362"/>
      <c r="AB254" s="65"/>
      <c r="AC254" s="59"/>
    </row>
    <row r="255" spans="1:29" s="12" customFormat="1" ht="21.75" customHeight="1">
      <c r="A255" s="438" t="s">
        <v>145</v>
      </c>
      <c r="B255" s="439"/>
      <c r="C255" s="439"/>
      <c r="D255" s="439"/>
      <c r="E255" s="439"/>
      <c r="F255" s="439"/>
      <c r="G255" s="439"/>
      <c r="H255" s="241">
        <f>SUM(H254:H254)</f>
        <v>669497</v>
      </c>
      <c r="I255" s="242"/>
      <c r="J255" s="243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3"/>
      <c r="Z255" s="273"/>
      <c r="AA255" s="274"/>
      <c r="AB255" s="275"/>
      <c r="AC255" s="59"/>
    </row>
    <row r="256" spans="1:29" s="3" customFormat="1" ht="13.5" thickBot="1">
      <c r="A256" s="28"/>
      <c r="B256" s="28"/>
      <c r="C256" s="28"/>
      <c r="D256" s="28"/>
      <c r="E256" s="92"/>
      <c r="F256" s="52"/>
      <c r="G256" s="28"/>
      <c r="H256" s="236"/>
      <c r="I256" s="161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65"/>
      <c r="AC256" s="65"/>
    </row>
    <row r="257" spans="1:29" ht="17.25" customHeight="1" thickBot="1">
      <c r="E257" s="28"/>
      <c r="F257" s="276" t="s">
        <v>70</v>
      </c>
      <c r="G257" s="277"/>
      <c r="H257" s="278">
        <f>H57+H63+H67+H73+H79+H83+H249+H252+H255</f>
        <v>72039750.360000014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</row>
    <row r="258" spans="1:29" s="3" customFormat="1">
      <c r="A258" s="28"/>
      <c r="B258" s="28"/>
      <c r="C258" s="28"/>
      <c r="D258" s="28"/>
      <c r="E258" s="92"/>
      <c r="F258" s="52"/>
      <c r="G258" s="28"/>
      <c r="H258" s="236"/>
      <c r="I258" s="161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65"/>
      <c r="AC258" s="65"/>
    </row>
    <row r="259" spans="1:29" s="3" customFormat="1">
      <c r="A259" s="28"/>
      <c r="B259" s="28"/>
      <c r="C259" s="28"/>
      <c r="D259" s="28"/>
      <c r="E259" s="92"/>
      <c r="F259" s="52"/>
      <c r="G259" s="28"/>
      <c r="H259" s="236"/>
      <c r="I259" s="16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65"/>
      <c r="AC259" s="65"/>
    </row>
    <row r="261" spans="1:29" ht="21.75" customHeight="1"/>
  </sheetData>
  <mergeCells count="42">
    <mergeCell ref="A253:H253"/>
    <mergeCell ref="A74:H74"/>
    <mergeCell ref="Z4:Z5"/>
    <mergeCell ref="K4:K5"/>
    <mergeCell ref="A255:G255"/>
    <mergeCell ref="I59:I62"/>
    <mergeCell ref="A83:G83"/>
    <mergeCell ref="A79:G79"/>
    <mergeCell ref="A67:G67"/>
    <mergeCell ref="A80:H80"/>
    <mergeCell ref="A84:H84"/>
    <mergeCell ref="A250:H250"/>
    <mergeCell ref="I4:I5"/>
    <mergeCell ref="A4:A5"/>
    <mergeCell ref="J4:J5"/>
    <mergeCell ref="A58:H58"/>
    <mergeCell ref="G4:G5"/>
    <mergeCell ref="A64:H64"/>
    <mergeCell ref="H4:H5"/>
    <mergeCell ref="F4:F5"/>
    <mergeCell ref="AA4:AA5"/>
    <mergeCell ref="Y4:Y5"/>
    <mergeCell ref="P4:P5"/>
    <mergeCell ref="Q4:Q5"/>
    <mergeCell ref="R4:W4"/>
    <mergeCell ref="X4:X5"/>
    <mergeCell ref="B1:E1"/>
    <mergeCell ref="A3:D3"/>
    <mergeCell ref="L4:N4"/>
    <mergeCell ref="O4:O5"/>
    <mergeCell ref="A252:G252"/>
    <mergeCell ref="H59:H62"/>
    <mergeCell ref="A63:G63"/>
    <mergeCell ref="A73:G73"/>
    <mergeCell ref="A68:H68"/>
    <mergeCell ref="A249:G249"/>
    <mergeCell ref="D4:D5"/>
    <mergeCell ref="E4:E5"/>
    <mergeCell ref="A6:F6"/>
    <mergeCell ref="A57:G57"/>
    <mergeCell ref="B4:B5"/>
    <mergeCell ref="C4:C5"/>
  </mergeCells>
  <phoneticPr fontId="10" type="noConversion"/>
  <printOptions horizontalCentered="1"/>
  <pageMargins left="0" right="0" top="0" bottom="0" header="0" footer="0"/>
  <pageSetup paperSize="8" scale="29" fitToHeight="2" orientation="portrait" r:id="rId1"/>
  <headerFooter alignWithMargins="0">
    <oddFooter>Strona &amp;P z &amp;N</oddFooter>
  </headerFooter>
  <rowBreaks count="1" manualBreakCount="1">
    <brk id="15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654"/>
  <sheetViews>
    <sheetView tabSelected="1" view="pageBreakPreview" topLeftCell="A166" zoomScale="75" zoomScaleNormal="110" zoomScaleSheetLayoutView="75" workbookViewId="0">
      <selection activeCell="H181" sqref="H181"/>
    </sheetView>
  </sheetViews>
  <sheetFormatPr defaultRowHeight="12.75"/>
  <cols>
    <col min="1" max="1" width="5.5703125" style="9" customWidth="1"/>
    <col min="2" max="2" width="47.5703125" style="14" customWidth="1"/>
    <col min="3" max="3" width="15.42578125" style="11" customWidth="1"/>
    <col min="4" max="4" width="22.140625" style="17" customWidth="1"/>
    <col min="5" max="5" width="15.85546875" style="9" customWidth="1"/>
    <col min="6" max="6" width="19" style="9" customWidth="1"/>
    <col min="7" max="7" width="10.140625" style="9" bestFit="1" customWidth="1"/>
    <col min="8" max="16384" width="9.140625" style="9"/>
  </cols>
  <sheetData>
    <row r="1" spans="1:8">
      <c r="A1" s="13" t="s">
        <v>651</v>
      </c>
      <c r="D1" s="19"/>
    </row>
    <row r="3" spans="1:8" ht="18.75" customHeight="1">
      <c r="A3" s="450" t="s">
        <v>131</v>
      </c>
      <c r="B3" s="450"/>
      <c r="C3" s="450"/>
      <c r="D3" s="450"/>
    </row>
    <row r="4" spans="1:8" s="12" customFormat="1" ht="24.75" customHeight="1">
      <c r="A4" s="447" t="s">
        <v>524</v>
      </c>
      <c r="B4" s="447"/>
      <c r="C4" s="447"/>
      <c r="D4" s="447"/>
    </row>
    <row r="5" spans="1:8" s="12" customFormat="1" ht="25.5">
      <c r="A5" s="39" t="s">
        <v>55</v>
      </c>
      <c r="B5" s="39" t="s">
        <v>146</v>
      </c>
      <c r="C5" s="39" t="s">
        <v>147</v>
      </c>
      <c r="D5" s="96" t="s">
        <v>148</v>
      </c>
    </row>
    <row r="6" spans="1:8" s="12" customFormat="1">
      <c r="A6" s="2">
        <v>1</v>
      </c>
      <c r="B6" s="119" t="s">
        <v>624</v>
      </c>
      <c r="C6" s="120">
        <v>2011</v>
      </c>
      <c r="D6" s="121">
        <v>3031.95</v>
      </c>
    </row>
    <row r="7" spans="1:8" s="12" customFormat="1">
      <c r="A7" s="2">
        <v>2</v>
      </c>
      <c r="B7" s="68" t="s">
        <v>624</v>
      </c>
      <c r="C7" s="67">
        <v>2011</v>
      </c>
      <c r="D7" s="112">
        <v>3031.95</v>
      </c>
    </row>
    <row r="8" spans="1:8" s="12" customFormat="1">
      <c r="A8" s="2">
        <v>3</v>
      </c>
      <c r="B8" s="68" t="s">
        <v>624</v>
      </c>
      <c r="C8" s="67">
        <v>2011</v>
      </c>
      <c r="D8" s="112">
        <v>3031.95</v>
      </c>
    </row>
    <row r="9" spans="1:8" s="12" customFormat="1">
      <c r="A9" s="2">
        <v>4</v>
      </c>
      <c r="B9" s="68" t="s">
        <v>624</v>
      </c>
      <c r="C9" s="67">
        <v>2011</v>
      </c>
      <c r="D9" s="112">
        <v>3031.95</v>
      </c>
    </row>
    <row r="10" spans="1:8" s="12" customFormat="1">
      <c r="A10" s="2">
        <v>5</v>
      </c>
      <c r="B10" s="68" t="s">
        <v>625</v>
      </c>
      <c r="C10" s="67">
        <v>2011</v>
      </c>
      <c r="D10" s="112">
        <v>1795.8</v>
      </c>
    </row>
    <row r="11" spans="1:8" s="12" customFormat="1">
      <c r="A11" s="2">
        <v>6</v>
      </c>
      <c r="B11" s="68" t="s">
        <v>625</v>
      </c>
      <c r="C11" s="67">
        <v>2011</v>
      </c>
      <c r="D11" s="112">
        <v>1795.8</v>
      </c>
    </row>
    <row r="12" spans="1:8" s="55" customFormat="1">
      <c r="A12" s="2">
        <v>7</v>
      </c>
      <c r="B12" s="68" t="s">
        <v>625</v>
      </c>
      <c r="C12" s="67">
        <v>2011</v>
      </c>
      <c r="D12" s="112">
        <v>1795.8</v>
      </c>
      <c r="E12" s="12"/>
      <c r="F12" s="12"/>
      <c r="G12" s="12"/>
      <c r="H12" s="12"/>
    </row>
    <row r="13" spans="1:8" s="55" customFormat="1">
      <c r="A13" s="2">
        <v>8</v>
      </c>
      <c r="B13" s="68" t="s">
        <v>626</v>
      </c>
      <c r="C13" s="67">
        <v>2010</v>
      </c>
      <c r="D13" s="112">
        <v>2100.84</v>
      </c>
      <c r="E13" s="12"/>
      <c r="F13" s="12"/>
      <c r="G13" s="12"/>
    </row>
    <row r="14" spans="1:8" s="55" customFormat="1">
      <c r="A14" s="2">
        <v>9</v>
      </c>
      <c r="B14" s="68" t="s">
        <v>522</v>
      </c>
      <c r="C14" s="67">
        <v>2010</v>
      </c>
      <c r="D14" s="112">
        <v>1379.82</v>
      </c>
      <c r="E14" s="12"/>
      <c r="F14" s="12"/>
      <c r="G14" s="12"/>
    </row>
    <row r="15" spans="1:8" s="12" customFormat="1">
      <c r="A15" s="2">
        <v>10</v>
      </c>
      <c r="B15" s="68" t="s">
        <v>522</v>
      </c>
      <c r="C15" s="67">
        <v>2010</v>
      </c>
      <c r="D15" s="112">
        <v>1379.82</v>
      </c>
    </row>
    <row r="16" spans="1:8" s="55" customFormat="1">
      <c r="A16" s="2">
        <v>11</v>
      </c>
      <c r="B16" s="68" t="s">
        <v>626</v>
      </c>
      <c r="C16" s="67">
        <v>2010</v>
      </c>
      <c r="D16" s="112">
        <v>2936.54</v>
      </c>
      <c r="E16" s="12"/>
      <c r="F16" s="12"/>
      <c r="G16" s="12"/>
      <c r="H16" s="12"/>
    </row>
    <row r="17" spans="1:8" s="12" customFormat="1">
      <c r="A17" s="2">
        <v>12</v>
      </c>
      <c r="B17" s="68" t="s">
        <v>626</v>
      </c>
      <c r="C17" s="67">
        <v>2010</v>
      </c>
      <c r="D17" s="112">
        <v>2936.54</v>
      </c>
    </row>
    <row r="18" spans="1:8" s="55" customFormat="1">
      <c r="A18" s="2">
        <v>13</v>
      </c>
      <c r="B18" s="68" t="s">
        <v>626</v>
      </c>
      <c r="C18" s="67">
        <v>2010</v>
      </c>
      <c r="D18" s="112">
        <v>2936.54</v>
      </c>
      <c r="E18" s="12"/>
      <c r="F18" s="12"/>
      <c r="G18" s="12"/>
      <c r="H18" s="12"/>
    </row>
    <row r="19" spans="1:8" s="12" customFormat="1">
      <c r="A19" s="2">
        <v>14</v>
      </c>
      <c r="B19" s="68" t="s">
        <v>627</v>
      </c>
      <c r="C19" s="67">
        <v>2010</v>
      </c>
      <c r="D19" s="112">
        <v>1600</v>
      </c>
      <c r="H19" s="55"/>
    </row>
    <row r="20" spans="1:8" s="12" customFormat="1">
      <c r="A20" s="2">
        <v>15</v>
      </c>
      <c r="B20" s="68" t="s">
        <v>628</v>
      </c>
      <c r="C20" s="67">
        <v>2011</v>
      </c>
      <c r="D20" s="112">
        <v>565.79999999999995</v>
      </c>
    </row>
    <row r="21" spans="1:8" s="12" customFormat="1">
      <c r="A21" s="2">
        <v>16</v>
      </c>
      <c r="B21" s="68" t="s">
        <v>628</v>
      </c>
      <c r="C21" s="67">
        <v>2011</v>
      </c>
      <c r="D21" s="112">
        <v>565.79999999999995</v>
      </c>
    </row>
    <row r="22" spans="1:8" s="12" customFormat="1">
      <c r="A22" s="2">
        <v>17</v>
      </c>
      <c r="B22" s="68" t="s">
        <v>628</v>
      </c>
      <c r="C22" s="67">
        <v>2011</v>
      </c>
      <c r="D22" s="112">
        <v>565.79999999999995</v>
      </c>
    </row>
    <row r="23" spans="1:8" s="55" customFormat="1">
      <c r="A23" s="2">
        <v>18</v>
      </c>
      <c r="B23" s="68" t="s">
        <v>629</v>
      </c>
      <c r="C23" s="67">
        <v>2010</v>
      </c>
      <c r="D23" s="112">
        <v>17961.21</v>
      </c>
      <c r="E23" s="12"/>
      <c r="F23" s="12"/>
      <c r="G23" s="12"/>
      <c r="H23" s="12"/>
    </row>
    <row r="24" spans="1:8" s="12" customFormat="1">
      <c r="A24" s="2">
        <v>19</v>
      </c>
      <c r="B24" s="68" t="s">
        <v>630</v>
      </c>
      <c r="C24" s="67">
        <v>2011</v>
      </c>
      <c r="D24" s="112">
        <v>2386.1999999999998</v>
      </c>
    </row>
    <row r="25" spans="1:8" s="12" customFormat="1">
      <c r="A25" s="2">
        <v>20</v>
      </c>
      <c r="B25" s="68" t="s">
        <v>630</v>
      </c>
      <c r="C25" s="67">
        <v>2011</v>
      </c>
      <c r="D25" s="112">
        <v>2386.1999999999998</v>
      </c>
      <c r="H25" s="55"/>
    </row>
    <row r="26" spans="1:8" s="12" customFormat="1">
      <c r="A26" s="2">
        <v>21</v>
      </c>
      <c r="B26" s="122" t="s">
        <v>631</v>
      </c>
      <c r="C26" s="123">
        <v>2011</v>
      </c>
      <c r="D26" s="125">
        <v>3953.85</v>
      </c>
      <c r="H26" s="55"/>
    </row>
    <row r="27" spans="1:8" s="12" customFormat="1">
      <c r="A27" s="2">
        <v>22</v>
      </c>
      <c r="B27" s="68" t="s">
        <v>632</v>
      </c>
      <c r="C27" s="67">
        <v>2011</v>
      </c>
      <c r="D27" s="112">
        <v>1340.07</v>
      </c>
      <c r="H27" s="55"/>
    </row>
    <row r="28" spans="1:8" s="12" customFormat="1">
      <c r="A28" s="2">
        <v>23</v>
      </c>
      <c r="B28" s="68" t="s">
        <v>630</v>
      </c>
      <c r="C28" s="67">
        <v>2011</v>
      </c>
      <c r="D28" s="112">
        <v>3597.75</v>
      </c>
      <c r="H28" s="55"/>
    </row>
    <row r="29" spans="1:8" s="55" customFormat="1">
      <c r="A29" s="2">
        <v>24</v>
      </c>
      <c r="B29" s="68" t="s">
        <v>151</v>
      </c>
      <c r="C29" s="67">
        <v>2010</v>
      </c>
      <c r="D29" s="112">
        <v>2376.56</v>
      </c>
      <c r="E29" s="12"/>
      <c r="F29" s="12"/>
      <c r="G29" s="12"/>
    </row>
    <row r="30" spans="1:8" s="55" customFormat="1">
      <c r="A30" s="2">
        <v>25</v>
      </c>
      <c r="B30" s="68" t="s">
        <v>633</v>
      </c>
      <c r="C30" s="67">
        <v>2010</v>
      </c>
      <c r="D30" s="112">
        <v>1744.6</v>
      </c>
      <c r="E30" s="12"/>
      <c r="F30" s="12"/>
      <c r="G30" s="12"/>
    </row>
    <row r="31" spans="1:8" s="55" customFormat="1">
      <c r="A31" s="2">
        <v>26</v>
      </c>
      <c r="B31" s="68" t="s">
        <v>633</v>
      </c>
      <c r="C31" s="67">
        <v>2010</v>
      </c>
      <c r="D31" s="112">
        <v>1744.6</v>
      </c>
      <c r="E31" s="12"/>
      <c r="F31" s="12"/>
      <c r="G31" s="12"/>
      <c r="H31" s="12"/>
    </row>
    <row r="32" spans="1:8" s="55" customFormat="1">
      <c r="A32" s="2">
        <v>27</v>
      </c>
      <c r="B32" s="1" t="s">
        <v>634</v>
      </c>
      <c r="C32" s="2" t="s">
        <v>635</v>
      </c>
      <c r="D32" s="117">
        <v>1299</v>
      </c>
      <c r="E32" s="12"/>
      <c r="F32" s="12"/>
      <c r="G32" s="12"/>
      <c r="H32" s="12"/>
    </row>
    <row r="33" spans="1:8" s="55" customFormat="1">
      <c r="A33" s="2">
        <v>28</v>
      </c>
      <c r="B33" s="1" t="s">
        <v>636</v>
      </c>
      <c r="C33" s="67">
        <v>2012</v>
      </c>
      <c r="D33" s="117">
        <v>5166</v>
      </c>
      <c r="E33" s="12"/>
      <c r="F33" s="12"/>
      <c r="G33" s="12"/>
      <c r="H33" s="12"/>
    </row>
    <row r="34" spans="1:8" s="55" customFormat="1">
      <c r="A34" s="2">
        <v>29</v>
      </c>
      <c r="B34" s="68" t="s">
        <v>630</v>
      </c>
      <c r="C34" s="67">
        <v>2012</v>
      </c>
      <c r="D34" s="112">
        <v>2515.35</v>
      </c>
      <c r="E34" s="12"/>
      <c r="F34" s="12"/>
      <c r="G34" s="12"/>
      <c r="H34" s="12"/>
    </row>
    <row r="35" spans="1:8" s="12" customFormat="1">
      <c r="A35" s="2">
        <v>30</v>
      </c>
      <c r="B35" s="1" t="s">
        <v>626</v>
      </c>
      <c r="C35" s="2">
        <v>2012</v>
      </c>
      <c r="D35" s="215">
        <v>2515.35</v>
      </c>
      <c r="H35" s="55"/>
    </row>
    <row r="36" spans="1:8" s="12" customFormat="1">
      <c r="A36" s="2">
        <v>31</v>
      </c>
      <c r="B36" s="1" t="s">
        <v>632</v>
      </c>
      <c r="C36" s="2">
        <v>2013</v>
      </c>
      <c r="D36" s="117">
        <v>885.6</v>
      </c>
      <c r="H36" s="55"/>
    </row>
    <row r="37" spans="1:8" s="12" customFormat="1">
      <c r="A37" s="2">
        <v>32</v>
      </c>
      <c r="B37" s="1" t="s">
        <v>630</v>
      </c>
      <c r="C37" s="2">
        <v>2013</v>
      </c>
      <c r="D37" s="117">
        <v>3004.89</v>
      </c>
      <c r="H37" s="55"/>
    </row>
    <row r="38" spans="1:8" s="12" customFormat="1">
      <c r="A38" s="2">
        <v>33</v>
      </c>
      <c r="B38" s="1" t="s">
        <v>630</v>
      </c>
      <c r="C38" s="2">
        <v>2013</v>
      </c>
      <c r="D38" s="117">
        <v>3004.89</v>
      </c>
      <c r="H38" s="55"/>
    </row>
    <row r="39" spans="1:8" s="12" customFormat="1">
      <c r="A39" s="2">
        <v>34</v>
      </c>
      <c r="B39" s="1" t="s">
        <v>637</v>
      </c>
      <c r="C39" s="2">
        <v>2013</v>
      </c>
      <c r="D39" s="117">
        <v>4928.6099999999997</v>
      </c>
      <c r="H39" s="55"/>
    </row>
    <row r="40" spans="1:8" s="12" customFormat="1">
      <c r="A40" s="2">
        <v>35</v>
      </c>
      <c r="B40" s="1" t="s">
        <v>151</v>
      </c>
      <c r="C40" s="2">
        <v>2013</v>
      </c>
      <c r="D40" s="117">
        <v>3624.81</v>
      </c>
    </row>
    <row r="41" spans="1:8" s="12" customFormat="1">
      <c r="A41" s="2">
        <v>36</v>
      </c>
      <c r="B41" s="1" t="s">
        <v>638</v>
      </c>
      <c r="C41" s="2">
        <v>2012</v>
      </c>
      <c r="D41" s="117">
        <v>6445.45</v>
      </c>
    </row>
    <row r="42" spans="1:8" s="12" customFormat="1">
      <c r="A42" s="2">
        <v>37</v>
      </c>
      <c r="B42" s="110" t="s">
        <v>639</v>
      </c>
      <c r="C42" s="78">
        <v>2013</v>
      </c>
      <c r="D42" s="124">
        <v>3134.04</v>
      </c>
    </row>
    <row r="43" spans="1:8" s="12" customFormat="1">
      <c r="A43" s="2">
        <v>38</v>
      </c>
      <c r="B43" s="110" t="s">
        <v>639</v>
      </c>
      <c r="C43" s="78">
        <v>2013</v>
      </c>
      <c r="D43" s="124">
        <v>3134.04</v>
      </c>
    </row>
    <row r="44" spans="1:8" s="55" customFormat="1">
      <c r="A44" s="2">
        <v>39</v>
      </c>
      <c r="B44" s="110" t="s">
        <v>639</v>
      </c>
      <c r="C44" s="78">
        <v>2013</v>
      </c>
      <c r="D44" s="124">
        <v>3134.04</v>
      </c>
      <c r="E44" s="12"/>
      <c r="F44" s="12"/>
      <c r="G44" s="12"/>
      <c r="H44" s="12"/>
    </row>
    <row r="45" spans="1:8" s="55" customFormat="1">
      <c r="A45" s="2">
        <v>40</v>
      </c>
      <c r="B45" s="110" t="s">
        <v>639</v>
      </c>
      <c r="C45" s="2">
        <v>2014</v>
      </c>
      <c r="D45" s="117">
        <v>3268.11</v>
      </c>
      <c r="E45" s="12"/>
      <c r="F45" s="12"/>
      <c r="G45" s="12"/>
      <c r="H45" s="12"/>
    </row>
    <row r="46" spans="1:8" s="55" customFormat="1">
      <c r="A46" s="2">
        <v>41</v>
      </c>
      <c r="B46" s="1" t="s">
        <v>640</v>
      </c>
      <c r="C46" s="2">
        <v>2014</v>
      </c>
      <c r="D46" s="117">
        <v>676.5</v>
      </c>
      <c r="E46" s="12"/>
      <c r="F46" s="12"/>
      <c r="G46" s="12"/>
      <c r="H46" s="12"/>
    </row>
    <row r="47" spans="1:8" s="55" customFormat="1">
      <c r="A47" s="2">
        <v>42</v>
      </c>
      <c r="B47" s="1" t="s">
        <v>640</v>
      </c>
      <c r="C47" s="2">
        <v>2014</v>
      </c>
      <c r="D47" s="117">
        <v>676.5</v>
      </c>
      <c r="E47" s="12"/>
      <c r="F47" s="12"/>
      <c r="G47" s="12"/>
      <c r="H47" s="12"/>
    </row>
    <row r="48" spans="1:8" s="55" customFormat="1">
      <c r="A48" s="2">
        <v>43</v>
      </c>
      <c r="B48" s="1" t="s">
        <v>641</v>
      </c>
      <c r="C48" s="2">
        <v>2014</v>
      </c>
      <c r="D48" s="117">
        <v>3136.5</v>
      </c>
      <c r="E48" s="12"/>
      <c r="F48" s="12"/>
      <c r="G48" s="12"/>
      <c r="H48" s="12"/>
    </row>
    <row r="49" spans="1:4" s="12" customFormat="1">
      <c r="A49" s="2">
        <v>44</v>
      </c>
      <c r="B49" s="1" t="s">
        <v>632</v>
      </c>
      <c r="C49" s="2">
        <v>2014</v>
      </c>
      <c r="D49" s="117">
        <v>2872.05</v>
      </c>
    </row>
    <row r="50" spans="1:4" s="12" customFormat="1" ht="13.5" customHeight="1">
      <c r="A50" s="448" t="s">
        <v>145</v>
      </c>
      <c r="B50" s="448"/>
      <c r="C50" s="64"/>
      <c r="D50" s="97">
        <f>SUM(D6:D49)</f>
        <v>125395.47000000002</v>
      </c>
    </row>
    <row r="51" spans="1:4" s="12" customFormat="1" ht="26.25" customHeight="1">
      <c r="A51" s="447" t="s">
        <v>525</v>
      </c>
      <c r="B51" s="447"/>
      <c r="C51" s="447"/>
      <c r="D51" s="447"/>
    </row>
    <row r="52" spans="1:4" s="12" customFormat="1" ht="30" customHeight="1">
      <c r="A52" s="39" t="s">
        <v>55</v>
      </c>
      <c r="B52" s="39" t="s">
        <v>197</v>
      </c>
      <c r="C52" s="39" t="s">
        <v>147</v>
      </c>
      <c r="D52" s="96" t="s">
        <v>148</v>
      </c>
    </row>
    <row r="53" spans="1:4" s="12" customFormat="1">
      <c r="A53" s="2">
        <v>1</v>
      </c>
      <c r="B53" s="1" t="s">
        <v>642</v>
      </c>
      <c r="C53" s="2">
        <v>2010</v>
      </c>
      <c r="D53" s="117">
        <v>645</v>
      </c>
    </row>
    <row r="54" spans="1:4" s="12" customFormat="1">
      <c r="A54" s="2">
        <v>2</v>
      </c>
      <c r="B54" s="1" t="s">
        <v>643</v>
      </c>
      <c r="C54" s="2">
        <v>2012</v>
      </c>
      <c r="D54" s="117">
        <v>2103.3000000000002</v>
      </c>
    </row>
    <row r="55" spans="1:4" s="12" customFormat="1">
      <c r="A55" s="2">
        <v>3</v>
      </c>
      <c r="B55" s="1" t="s">
        <v>644</v>
      </c>
      <c r="C55" s="2">
        <v>2013</v>
      </c>
      <c r="D55" s="117">
        <v>4792.08</v>
      </c>
    </row>
    <row r="56" spans="1:4" s="12" customFormat="1">
      <c r="A56" s="2">
        <v>4</v>
      </c>
      <c r="B56" s="1" t="s">
        <v>645</v>
      </c>
      <c r="C56" s="2">
        <v>2013</v>
      </c>
      <c r="D56" s="117">
        <v>1000</v>
      </c>
    </row>
    <row r="57" spans="1:4" s="12" customFormat="1">
      <c r="A57" s="2">
        <v>5</v>
      </c>
      <c r="B57" s="1" t="s">
        <v>646</v>
      </c>
      <c r="C57" s="2">
        <v>2013</v>
      </c>
      <c r="D57" s="117">
        <v>610.08000000000004</v>
      </c>
    </row>
    <row r="58" spans="1:4" s="12" customFormat="1">
      <c r="A58" s="2">
        <v>6</v>
      </c>
      <c r="B58" s="1" t="s">
        <v>647</v>
      </c>
      <c r="C58" s="2">
        <v>2013</v>
      </c>
      <c r="D58" s="117">
        <v>3640.8</v>
      </c>
    </row>
    <row r="59" spans="1:4" s="12" customFormat="1">
      <c r="A59" s="2">
        <v>7</v>
      </c>
      <c r="B59" s="1" t="s">
        <v>648</v>
      </c>
      <c r="C59" s="2">
        <v>2014</v>
      </c>
      <c r="D59" s="117">
        <v>3284.1</v>
      </c>
    </row>
    <row r="60" spans="1:4" s="12" customFormat="1">
      <c r="A60" s="2">
        <v>8</v>
      </c>
      <c r="B60" s="1" t="s">
        <v>649</v>
      </c>
      <c r="C60" s="2">
        <v>2014</v>
      </c>
      <c r="D60" s="117">
        <v>894.21</v>
      </c>
    </row>
    <row r="61" spans="1:4" s="12" customFormat="1">
      <c r="A61" s="2">
        <v>9</v>
      </c>
      <c r="B61" s="1" t="s">
        <v>649</v>
      </c>
      <c r="C61" s="2">
        <v>2014</v>
      </c>
      <c r="D61" s="117">
        <v>894.21</v>
      </c>
    </row>
    <row r="62" spans="1:4" s="12" customFormat="1">
      <c r="A62" s="2">
        <v>10</v>
      </c>
      <c r="B62" s="1" t="s">
        <v>646</v>
      </c>
      <c r="C62" s="2">
        <v>2014</v>
      </c>
      <c r="D62" s="117">
        <v>2687.55</v>
      </c>
    </row>
    <row r="63" spans="1:4" s="12" customFormat="1" ht="18" customHeight="1">
      <c r="A63" s="448" t="s">
        <v>145</v>
      </c>
      <c r="B63" s="448"/>
      <c r="C63" s="64"/>
      <c r="D63" s="97">
        <f>SUM(D53:D62)</f>
        <v>20551.330000000002</v>
      </c>
    </row>
    <row r="64" spans="1:4" ht="18.75" customHeight="1">
      <c r="A64" s="450" t="s">
        <v>132</v>
      </c>
      <c r="B64" s="450" t="s">
        <v>97</v>
      </c>
      <c r="C64" s="450"/>
      <c r="D64" s="450"/>
    </row>
    <row r="65" spans="1:4" s="12" customFormat="1" ht="24.75" customHeight="1">
      <c r="A65" s="449" t="s">
        <v>499</v>
      </c>
      <c r="B65" s="449"/>
      <c r="C65" s="449"/>
      <c r="D65" s="449"/>
    </row>
    <row r="66" spans="1:4" s="12" customFormat="1" ht="27.75" customHeight="1">
      <c r="A66" s="99" t="s">
        <v>55</v>
      </c>
      <c r="B66" s="99" t="s">
        <v>146</v>
      </c>
      <c r="C66" s="99" t="s">
        <v>147</v>
      </c>
      <c r="D66" s="100" t="s">
        <v>148</v>
      </c>
    </row>
    <row r="67" spans="1:4" s="55" customFormat="1">
      <c r="A67" s="2">
        <v>1</v>
      </c>
      <c r="B67" s="1" t="s">
        <v>177</v>
      </c>
      <c r="C67" s="2">
        <v>2012</v>
      </c>
      <c r="D67" s="101">
        <v>429</v>
      </c>
    </row>
    <row r="68" spans="1:4" s="55" customFormat="1">
      <c r="A68" s="2">
        <v>2</v>
      </c>
      <c r="B68" s="1" t="s">
        <v>178</v>
      </c>
      <c r="C68" s="2">
        <v>2012</v>
      </c>
      <c r="D68" s="101">
        <v>529</v>
      </c>
    </row>
    <row r="69" spans="1:4" s="55" customFormat="1">
      <c r="A69" s="2">
        <v>3</v>
      </c>
      <c r="B69" s="1" t="s">
        <v>179</v>
      </c>
      <c r="C69" s="2">
        <v>2013</v>
      </c>
      <c r="D69" s="101">
        <v>2233.02</v>
      </c>
    </row>
    <row r="70" spans="1:4" s="55" customFormat="1">
      <c r="A70" s="2">
        <v>4</v>
      </c>
      <c r="B70" s="1" t="s">
        <v>180</v>
      </c>
      <c r="C70" s="2">
        <v>2013</v>
      </c>
      <c r="D70" s="101">
        <v>409.99</v>
      </c>
    </row>
    <row r="71" spans="1:4" s="12" customFormat="1" ht="13.5" customHeight="1">
      <c r="A71" s="448" t="s">
        <v>145</v>
      </c>
      <c r="B71" s="448"/>
      <c r="C71" s="102"/>
      <c r="D71" s="104">
        <f>SUM(D67:D70)</f>
        <v>3601.01</v>
      </c>
    </row>
    <row r="72" spans="1:4" ht="18.75" customHeight="1">
      <c r="A72" s="450" t="s">
        <v>133</v>
      </c>
      <c r="B72" s="450" t="s">
        <v>98</v>
      </c>
      <c r="C72" s="450"/>
      <c r="D72" s="450"/>
    </row>
    <row r="73" spans="1:4" s="12" customFormat="1" ht="24.75" customHeight="1">
      <c r="A73" s="447" t="s">
        <v>524</v>
      </c>
      <c r="B73" s="447"/>
      <c r="C73" s="447"/>
      <c r="D73" s="447"/>
    </row>
    <row r="74" spans="1:4" s="12" customFormat="1" ht="25.5">
      <c r="A74" s="39" t="s">
        <v>55</v>
      </c>
      <c r="B74" s="39" t="s">
        <v>146</v>
      </c>
      <c r="C74" s="39" t="s">
        <v>147</v>
      </c>
      <c r="D74" s="96" t="s">
        <v>148</v>
      </c>
    </row>
    <row r="75" spans="1:4" s="55" customFormat="1" ht="13.5" customHeight="1">
      <c r="A75" s="2">
        <v>1</v>
      </c>
      <c r="B75" s="1" t="s">
        <v>264</v>
      </c>
      <c r="C75" s="2">
        <v>2010</v>
      </c>
      <c r="D75" s="213">
        <v>2275.35</v>
      </c>
    </row>
    <row r="76" spans="1:4" s="55" customFormat="1" ht="13.5" customHeight="1">
      <c r="A76" s="2">
        <v>2</v>
      </c>
      <c r="B76" s="1" t="s">
        <v>265</v>
      </c>
      <c r="C76" s="2">
        <v>2011</v>
      </c>
      <c r="D76" s="213">
        <v>944.64</v>
      </c>
    </row>
    <row r="77" spans="1:4" s="12" customFormat="1" ht="13.5" customHeight="1">
      <c r="A77" s="2">
        <v>3</v>
      </c>
      <c r="B77" s="1" t="s">
        <v>266</v>
      </c>
      <c r="C77" s="2">
        <v>2012</v>
      </c>
      <c r="D77" s="213">
        <v>2192</v>
      </c>
    </row>
    <row r="78" spans="1:4" s="12" customFormat="1" ht="13.5" customHeight="1">
      <c r="A78" s="2">
        <v>4</v>
      </c>
      <c r="B78" s="1" t="s">
        <v>267</v>
      </c>
      <c r="C78" s="2">
        <v>2012</v>
      </c>
      <c r="D78" s="213">
        <v>540</v>
      </c>
    </row>
    <row r="79" spans="1:4" s="12" customFormat="1" ht="13.5" customHeight="1">
      <c r="A79" s="2">
        <v>5</v>
      </c>
      <c r="B79" s="1" t="s">
        <v>268</v>
      </c>
      <c r="C79" s="2">
        <v>2011</v>
      </c>
      <c r="D79" s="213">
        <v>2298.87</v>
      </c>
    </row>
    <row r="80" spans="1:4" s="12" customFormat="1" ht="13.5" customHeight="1">
      <c r="A80" s="2">
        <v>6</v>
      </c>
      <c r="B80" s="1" t="s">
        <v>269</v>
      </c>
      <c r="C80" s="2">
        <v>2012</v>
      </c>
      <c r="D80" s="63">
        <v>410</v>
      </c>
    </row>
    <row r="81" spans="1:4" s="12" customFormat="1" ht="13.5" customHeight="1">
      <c r="A81" s="2">
        <v>7</v>
      </c>
      <c r="B81" s="1" t="s">
        <v>270</v>
      </c>
      <c r="C81" s="2">
        <v>2013</v>
      </c>
      <c r="D81" s="63">
        <v>450</v>
      </c>
    </row>
    <row r="82" spans="1:4" s="12" customFormat="1" ht="17.25" customHeight="1">
      <c r="A82" s="2">
        <v>8</v>
      </c>
      <c r="B82" s="1" t="s">
        <v>271</v>
      </c>
      <c r="C82" s="2">
        <v>2013</v>
      </c>
      <c r="D82" s="63">
        <v>450</v>
      </c>
    </row>
    <row r="83" spans="1:4" s="12" customFormat="1" ht="17.25" customHeight="1">
      <c r="A83" s="2">
        <v>9</v>
      </c>
      <c r="B83" s="1" t="s">
        <v>272</v>
      </c>
      <c r="C83" s="2">
        <v>2013</v>
      </c>
      <c r="D83" s="63">
        <v>450</v>
      </c>
    </row>
    <row r="84" spans="1:4" s="12" customFormat="1" ht="17.25" customHeight="1">
      <c r="A84" s="2">
        <v>10</v>
      </c>
      <c r="B84" s="115" t="s">
        <v>273</v>
      </c>
      <c r="C84" s="116">
        <v>2014</v>
      </c>
      <c r="D84" s="214">
        <v>500</v>
      </c>
    </row>
    <row r="85" spans="1:4" s="12" customFormat="1" ht="17.25" customHeight="1">
      <c r="A85" s="2">
        <v>11</v>
      </c>
      <c r="B85" s="115" t="s">
        <v>273</v>
      </c>
      <c r="C85" s="116">
        <v>2014</v>
      </c>
      <c r="D85" s="214">
        <v>500</v>
      </c>
    </row>
    <row r="86" spans="1:4" s="12" customFormat="1" ht="13.5" customHeight="1">
      <c r="A86" s="448" t="s">
        <v>145</v>
      </c>
      <c r="B86" s="448"/>
      <c r="C86" s="64"/>
      <c r="D86" s="97">
        <f>SUM(D75:D85)</f>
        <v>11010.86</v>
      </c>
    </row>
    <row r="87" spans="1:4" s="12" customFormat="1" ht="26.25" customHeight="1">
      <c r="A87" s="447" t="s">
        <v>525</v>
      </c>
      <c r="B87" s="447"/>
      <c r="C87" s="447"/>
      <c r="D87" s="447"/>
    </row>
    <row r="88" spans="1:4" s="12" customFormat="1" ht="30" customHeight="1">
      <c r="A88" s="39" t="s">
        <v>55</v>
      </c>
      <c r="B88" s="39" t="s">
        <v>197</v>
      </c>
      <c r="C88" s="39" t="s">
        <v>147</v>
      </c>
      <c r="D88" s="96" t="s">
        <v>148</v>
      </c>
    </row>
    <row r="89" spans="1:4" s="12" customFormat="1" ht="13.5" customHeight="1">
      <c r="A89" s="2">
        <v>1</v>
      </c>
      <c r="B89" s="1" t="s">
        <v>274</v>
      </c>
      <c r="C89" s="2">
        <v>2012</v>
      </c>
      <c r="D89" s="213">
        <v>2100</v>
      </c>
    </row>
    <row r="90" spans="1:4" s="12" customFormat="1" ht="13.5" customHeight="1">
      <c r="A90" s="2">
        <v>2</v>
      </c>
      <c r="B90" s="1" t="s">
        <v>275</v>
      </c>
      <c r="C90" s="2">
        <v>2012</v>
      </c>
      <c r="D90" s="213">
        <v>924.99</v>
      </c>
    </row>
    <row r="91" spans="1:4" s="12" customFormat="1" ht="13.5" customHeight="1">
      <c r="A91" s="2">
        <v>3</v>
      </c>
      <c r="B91" s="1" t="s">
        <v>275</v>
      </c>
      <c r="C91" s="2">
        <v>2012</v>
      </c>
      <c r="D91" s="213">
        <v>925</v>
      </c>
    </row>
    <row r="92" spans="1:4" s="12" customFormat="1" ht="18" customHeight="1">
      <c r="A92" s="448" t="s">
        <v>145</v>
      </c>
      <c r="B92" s="448"/>
      <c r="C92" s="64"/>
      <c r="D92" s="97">
        <f>SUM(D89:D91)</f>
        <v>3949.99</v>
      </c>
    </row>
    <row r="93" spans="1:4" ht="18.75" customHeight="1">
      <c r="A93" s="450" t="s">
        <v>770</v>
      </c>
      <c r="B93" s="450" t="s">
        <v>99</v>
      </c>
      <c r="C93" s="450"/>
      <c r="D93" s="450"/>
    </row>
    <row r="94" spans="1:4" s="12" customFormat="1" ht="24.75" customHeight="1">
      <c r="A94" s="447" t="s">
        <v>524</v>
      </c>
      <c r="B94" s="447"/>
      <c r="C94" s="447"/>
      <c r="D94" s="447"/>
    </row>
    <row r="95" spans="1:4" s="12" customFormat="1" ht="25.5">
      <c r="A95" s="39" t="s">
        <v>55</v>
      </c>
      <c r="B95" s="39" t="s">
        <v>146</v>
      </c>
      <c r="C95" s="39" t="s">
        <v>147</v>
      </c>
      <c r="D95" s="96" t="s">
        <v>148</v>
      </c>
    </row>
    <row r="96" spans="1:4" s="12" customFormat="1" ht="13.5" customHeight="1">
      <c r="A96" s="2">
        <v>1</v>
      </c>
      <c r="B96" s="1" t="s">
        <v>515</v>
      </c>
      <c r="C96" s="2">
        <v>2013</v>
      </c>
      <c r="D96" s="168">
        <v>2091</v>
      </c>
    </row>
    <row r="97" spans="1:4" s="55" customFormat="1" ht="13.5" customHeight="1">
      <c r="A97" s="2">
        <v>2</v>
      </c>
      <c r="B97" s="1" t="s">
        <v>516</v>
      </c>
      <c r="C97" s="2">
        <v>2014</v>
      </c>
      <c r="D97" s="168">
        <v>4831.53</v>
      </c>
    </row>
    <row r="98" spans="1:4" s="12" customFormat="1" ht="13.5" customHeight="1">
      <c r="A98" s="448" t="s">
        <v>145</v>
      </c>
      <c r="B98" s="448"/>
      <c r="C98" s="64"/>
      <c r="D98" s="97">
        <f>SUM(D96:D97)</f>
        <v>6922.53</v>
      </c>
    </row>
    <row r="99" spans="1:4" s="12" customFormat="1" ht="21.75" customHeight="1">
      <c r="A99" s="447" t="s">
        <v>527</v>
      </c>
      <c r="B99" s="447"/>
      <c r="C99" s="447"/>
      <c r="D99" s="447"/>
    </row>
    <row r="100" spans="1:4" s="12" customFormat="1" ht="26.25" customHeight="1">
      <c r="A100" s="39" t="s">
        <v>55</v>
      </c>
      <c r="B100" s="39" t="s">
        <v>197</v>
      </c>
      <c r="C100" s="39" t="s">
        <v>147</v>
      </c>
      <c r="D100" s="96" t="s">
        <v>148</v>
      </c>
    </row>
    <row r="101" spans="1:4" s="55" customFormat="1" ht="13.5" customHeight="1">
      <c r="A101" s="2">
        <v>1</v>
      </c>
      <c r="B101" s="1" t="s">
        <v>517</v>
      </c>
      <c r="C101" s="2">
        <v>2014</v>
      </c>
      <c r="D101" s="168">
        <v>728.7</v>
      </c>
    </row>
    <row r="102" spans="1:4" s="12" customFormat="1" ht="18" customHeight="1">
      <c r="A102" s="448" t="s">
        <v>145</v>
      </c>
      <c r="B102" s="448"/>
      <c r="C102" s="64"/>
      <c r="D102" s="97">
        <f>SUM(D101)</f>
        <v>728.7</v>
      </c>
    </row>
    <row r="103" spans="1:4" ht="18.75" customHeight="1">
      <c r="A103" s="450" t="s">
        <v>772</v>
      </c>
      <c r="B103" s="450" t="s">
        <v>100</v>
      </c>
      <c r="C103" s="450"/>
      <c r="D103" s="450"/>
    </row>
    <row r="104" spans="1:4" s="12" customFormat="1" ht="24.75" customHeight="1">
      <c r="A104" s="447" t="s">
        <v>526</v>
      </c>
      <c r="B104" s="447"/>
      <c r="C104" s="447"/>
      <c r="D104" s="447"/>
    </row>
    <row r="105" spans="1:4" s="12" customFormat="1" ht="25.5">
      <c r="A105" s="39" t="s">
        <v>55</v>
      </c>
      <c r="B105" s="39" t="s">
        <v>146</v>
      </c>
      <c r="C105" s="39" t="s">
        <v>147</v>
      </c>
      <c r="D105" s="96" t="s">
        <v>148</v>
      </c>
    </row>
    <row r="106" spans="1:4" s="12" customFormat="1">
      <c r="A106" s="2">
        <v>1</v>
      </c>
      <c r="B106" s="210" t="s">
        <v>241</v>
      </c>
      <c r="C106" s="211" t="s">
        <v>242</v>
      </c>
      <c r="D106" s="212">
        <v>940</v>
      </c>
    </row>
    <row r="107" spans="1:4" s="12" customFormat="1">
      <c r="A107" s="2">
        <v>2</v>
      </c>
      <c r="B107" s="1" t="s">
        <v>243</v>
      </c>
      <c r="C107" s="2" t="s">
        <v>244</v>
      </c>
      <c r="D107" s="63">
        <v>134</v>
      </c>
    </row>
    <row r="108" spans="1:4" s="12" customFormat="1">
      <c r="A108" s="2">
        <v>3</v>
      </c>
      <c r="B108" s="1" t="s">
        <v>245</v>
      </c>
      <c r="C108" s="2" t="s">
        <v>246</v>
      </c>
      <c r="D108" s="63">
        <v>499</v>
      </c>
    </row>
    <row r="109" spans="1:4" s="12" customFormat="1" ht="13.5" customHeight="1">
      <c r="A109" s="448" t="s">
        <v>145</v>
      </c>
      <c r="B109" s="448"/>
      <c r="C109" s="64"/>
      <c r="D109" s="97">
        <f>SUM(D106:D108)</f>
        <v>1573</v>
      </c>
    </row>
    <row r="110" spans="1:4" s="12" customFormat="1" ht="21.75" customHeight="1">
      <c r="A110" s="447" t="s">
        <v>527</v>
      </c>
      <c r="B110" s="447"/>
      <c r="C110" s="447"/>
      <c r="D110" s="447"/>
    </row>
    <row r="111" spans="1:4" s="12" customFormat="1" ht="26.25" customHeight="1">
      <c r="A111" s="39" t="s">
        <v>55</v>
      </c>
      <c r="B111" s="39" t="s">
        <v>197</v>
      </c>
      <c r="C111" s="39" t="s">
        <v>147</v>
      </c>
      <c r="D111" s="96" t="s">
        <v>148</v>
      </c>
    </row>
    <row r="112" spans="1:4" s="12" customFormat="1" ht="18" customHeight="1">
      <c r="A112" s="2">
        <v>1</v>
      </c>
      <c r="B112" s="1" t="s">
        <v>247</v>
      </c>
      <c r="C112" s="2">
        <v>2011</v>
      </c>
      <c r="D112" s="63">
        <v>3049</v>
      </c>
    </row>
    <row r="113" spans="1:4" s="12" customFormat="1" ht="18" customHeight="1">
      <c r="A113" s="448" t="s">
        <v>145</v>
      </c>
      <c r="B113" s="448"/>
      <c r="C113" s="64"/>
      <c r="D113" s="97">
        <f>SUM(D112:D112)</f>
        <v>3049</v>
      </c>
    </row>
    <row r="114" spans="1:4" ht="18.75" customHeight="1">
      <c r="A114" s="450" t="s">
        <v>134</v>
      </c>
      <c r="B114" s="450" t="s">
        <v>101</v>
      </c>
      <c r="C114" s="450"/>
      <c r="D114" s="450"/>
    </row>
    <row r="115" spans="1:4" s="12" customFormat="1" ht="24.75" customHeight="1">
      <c r="A115" s="447" t="s">
        <v>526</v>
      </c>
      <c r="B115" s="447"/>
      <c r="C115" s="447"/>
      <c r="D115" s="447"/>
    </row>
    <row r="116" spans="1:4" s="12" customFormat="1" ht="25.5">
      <c r="A116" s="39" t="s">
        <v>55</v>
      </c>
      <c r="B116" s="39" t="s">
        <v>146</v>
      </c>
      <c r="C116" s="39" t="s">
        <v>147</v>
      </c>
      <c r="D116" s="96" t="s">
        <v>148</v>
      </c>
    </row>
    <row r="117" spans="1:4" s="62" customFormat="1">
      <c r="A117" s="2">
        <v>1</v>
      </c>
      <c r="B117" s="1" t="s">
        <v>215</v>
      </c>
      <c r="C117" s="2" t="s">
        <v>216</v>
      </c>
      <c r="D117" s="18">
        <v>1090</v>
      </c>
    </row>
    <row r="118" spans="1:4" s="62" customFormat="1">
      <c r="A118" s="2">
        <v>2</v>
      </c>
      <c r="B118" s="1" t="s">
        <v>217</v>
      </c>
      <c r="C118" s="2" t="s">
        <v>218</v>
      </c>
      <c r="D118" s="63">
        <v>335</v>
      </c>
    </row>
    <row r="119" spans="1:4" s="12" customFormat="1" ht="13.5" customHeight="1">
      <c r="A119" s="448" t="s">
        <v>145</v>
      </c>
      <c r="B119" s="448"/>
      <c r="C119" s="64"/>
      <c r="D119" s="97">
        <f>SUM(D117:D118)</f>
        <v>1425</v>
      </c>
    </row>
    <row r="120" spans="1:4" ht="18.75" customHeight="1">
      <c r="A120" s="450" t="s">
        <v>137</v>
      </c>
      <c r="B120" s="450" t="s">
        <v>102</v>
      </c>
      <c r="C120" s="450"/>
      <c r="D120" s="450"/>
    </row>
    <row r="121" spans="1:4" s="12" customFormat="1" ht="24.75" customHeight="1">
      <c r="A121" s="447" t="s">
        <v>526</v>
      </c>
      <c r="B121" s="447"/>
      <c r="C121" s="447"/>
      <c r="D121" s="447"/>
    </row>
    <row r="122" spans="1:4" s="12" customFormat="1" ht="25.5">
      <c r="A122" s="39" t="s">
        <v>55</v>
      </c>
      <c r="B122" s="39" t="s">
        <v>146</v>
      </c>
      <c r="C122" s="39" t="s">
        <v>147</v>
      </c>
      <c r="D122" s="96" t="s">
        <v>148</v>
      </c>
    </row>
    <row r="123" spans="1:4" s="12" customFormat="1">
      <c r="A123" s="2">
        <v>1</v>
      </c>
      <c r="B123" s="1" t="s">
        <v>520</v>
      </c>
      <c r="C123" s="2">
        <v>2011</v>
      </c>
      <c r="D123" s="18">
        <v>2793.8</v>
      </c>
    </row>
    <row r="124" spans="1:4" s="12" customFormat="1">
      <c r="A124" s="2">
        <v>2</v>
      </c>
      <c r="B124" s="1" t="s">
        <v>521</v>
      </c>
      <c r="C124" s="2">
        <v>2011</v>
      </c>
      <c r="D124" s="18">
        <v>2991.36</v>
      </c>
    </row>
    <row r="125" spans="1:4" s="12" customFormat="1">
      <c r="A125" s="2">
        <v>3</v>
      </c>
      <c r="B125" s="1" t="s">
        <v>520</v>
      </c>
      <c r="C125" s="2">
        <v>2012</v>
      </c>
      <c r="D125" s="18">
        <v>2300.29</v>
      </c>
    </row>
    <row r="126" spans="1:4" s="12" customFormat="1">
      <c r="A126" s="2">
        <v>4</v>
      </c>
      <c r="B126" s="1" t="s">
        <v>520</v>
      </c>
      <c r="C126" s="2">
        <v>2012</v>
      </c>
      <c r="D126" s="18">
        <v>2300.29</v>
      </c>
    </row>
    <row r="127" spans="1:4" s="12" customFormat="1">
      <c r="A127" s="2">
        <v>5</v>
      </c>
      <c r="B127" s="1" t="s">
        <v>520</v>
      </c>
      <c r="C127" s="2">
        <v>2014</v>
      </c>
      <c r="D127" s="18">
        <v>2374.7800000000002</v>
      </c>
    </row>
    <row r="128" spans="1:4" s="12" customFormat="1">
      <c r="A128" s="2">
        <v>6</v>
      </c>
      <c r="B128" s="1" t="s">
        <v>522</v>
      </c>
      <c r="C128" s="2">
        <v>2014</v>
      </c>
      <c r="D128" s="18">
        <v>970</v>
      </c>
    </row>
    <row r="129" spans="1:4" s="12" customFormat="1" ht="13.5" customHeight="1">
      <c r="A129" s="448" t="s">
        <v>145</v>
      </c>
      <c r="B129" s="448"/>
      <c r="C129" s="64"/>
      <c r="D129" s="97">
        <f>SUM(D123:D128)</f>
        <v>13730.52</v>
      </c>
    </row>
    <row r="130" spans="1:4" s="12" customFormat="1" ht="21.75" customHeight="1">
      <c r="A130" s="447" t="s">
        <v>527</v>
      </c>
      <c r="B130" s="447"/>
      <c r="C130" s="447"/>
      <c r="D130" s="447"/>
    </row>
    <row r="131" spans="1:4" s="12" customFormat="1" ht="24.75" customHeight="1">
      <c r="A131" s="39" t="s">
        <v>55</v>
      </c>
      <c r="B131" s="39" t="s">
        <v>197</v>
      </c>
      <c r="C131" s="39" t="s">
        <v>147</v>
      </c>
      <c r="D131" s="96" t="s">
        <v>148</v>
      </c>
    </row>
    <row r="132" spans="1:4" s="12" customFormat="1" ht="24.75" customHeight="1">
      <c r="A132" s="2">
        <v>1</v>
      </c>
      <c r="B132" s="58" t="s">
        <v>523</v>
      </c>
      <c r="C132" s="2">
        <v>2013</v>
      </c>
      <c r="D132" s="18">
        <v>1469.28</v>
      </c>
    </row>
    <row r="133" spans="1:4" s="12" customFormat="1" ht="18" customHeight="1">
      <c r="A133" s="2">
        <v>2</v>
      </c>
      <c r="B133" s="58" t="s">
        <v>523</v>
      </c>
      <c r="C133" s="2">
        <v>2013</v>
      </c>
      <c r="D133" s="18">
        <v>1469.28</v>
      </c>
    </row>
    <row r="134" spans="1:4" s="12" customFormat="1" ht="18" customHeight="1">
      <c r="A134" s="448" t="s">
        <v>145</v>
      </c>
      <c r="B134" s="448"/>
      <c r="C134" s="64"/>
      <c r="D134" s="97">
        <f>SUM(D132:D133)</f>
        <v>2938.56</v>
      </c>
    </row>
    <row r="135" spans="1:4" ht="18.75" customHeight="1">
      <c r="A135" s="450" t="s">
        <v>893</v>
      </c>
      <c r="B135" s="450" t="s">
        <v>103</v>
      </c>
      <c r="C135" s="450"/>
      <c r="D135" s="450"/>
    </row>
    <row r="136" spans="1:4" s="12" customFormat="1" ht="24.75" customHeight="1">
      <c r="A136" s="447" t="s">
        <v>526</v>
      </c>
      <c r="B136" s="447"/>
      <c r="C136" s="447"/>
      <c r="D136" s="447"/>
    </row>
    <row r="137" spans="1:4" s="12" customFormat="1" ht="25.5">
      <c r="A137" s="39" t="s">
        <v>55</v>
      </c>
      <c r="B137" s="39" t="s">
        <v>146</v>
      </c>
      <c r="C137" s="39" t="s">
        <v>147</v>
      </c>
      <c r="D137" s="96" t="s">
        <v>148</v>
      </c>
    </row>
    <row r="138" spans="1:4" s="12" customFormat="1">
      <c r="A138" s="70">
        <v>1</v>
      </c>
      <c r="B138" s="208" t="s">
        <v>457</v>
      </c>
      <c r="C138" s="70">
        <v>2014</v>
      </c>
      <c r="D138" s="209">
        <v>9750</v>
      </c>
    </row>
    <row r="139" spans="1:4" s="12" customFormat="1">
      <c r="A139" s="2">
        <v>2</v>
      </c>
      <c r="B139" s="68" t="s">
        <v>458</v>
      </c>
      <c r="C139" s="67">
        <v>2013</v>
      </c>
      <c r="D139" s="160">
        <v>3345</v>
      </c>
    </row>
    <row r="140" spans="1:4" s="12" customFormat="1">
      <c r="A140" s="2">
        <v>3</v>
      </c>
      <c r="B140" s="68" t="s">
        <v>459</v>
      </c>
      <c r="C140" s="67">
        <v>2013</v>
      </c>
      <c r="D140" s="160">
        <v>1463.7</v>
      </c>
    </row>
    <row r="141" spans="1:4" s="12" customFormat="1">
      <c r="A141" s="2">
        <v>4</v>
      </c>
      <c r="B141" s="1" t="s">
        <v>462</v>
      </c>
      <c r="C141" s="2">
        <v>2014</v>
      </c>
      <c r="D141" s="63">
        <v>859</v>
      </c>
    </row>
    <row r="142" spans="1:4" s="12" customFormat="1" ht="13.5" customHeight="1">
      <c r="A142" s="448" t="s">
        <v>145</v>
      </c>
      <c r="B142" s="448"/>
      <c r="C142" s="64"/>
      <c r="D142" s="97">
        <f>SUM(D138:D141)</f>
        <v>15417.7</v>
      </c>
    </row>
    <row r="143" spans="1:4" s="12" customFormat="1" ht="26.25" customHeight="1">
      <c r="A143" s="447" t="s">
        <v>525</v>
      </c>
      <c r="B143" s="447"/>
      <c r="C143" s="447"/>
      <c r="D143" s="447"/>
    </row>
    <row r="144" spans="1:4" s="12" customFormat="1" ht="30" customHeight="1">
      <c r="A144" s="39" t="s">
        <v>55</v>
      </c>
      <c r="B144" s="39" t="s">
        <v>197</v>
      </c>
      <c r="C144" s="39" t="s">
        <v>147</v>
      </c>
      <c r="D144" s="96" t="s">
        <v>148</v>
      </c>
    </row>
    <row r="145" spans="1:4" s="12" customFormat="1">
      <c r="A145" s="2">
        <v>1</v>
      </c>
      <c r="B145" s="68" t="s">
        <v>460</v>
      </c>
      <c r="C145" s="67">
        <v>2011</v>
      </c>
      <c r="D145" s="98">
        <v>1352</v>
      </c>
    </row>
    <row r="146" spans="1:4" s="12" customFormat="1">
      <c r="A146" s="2">
        <v>2</v>
      </c>
      <c r="B146" s="1" t="s">
        <v>461</v>
      </c>
      <c r="C146" s="2">
        <v>2014</v>
      </c>
      <c r="D146" s="63">
        <v>3389</v>
      </c>
    </row>
    <row r="147" spans="1:4" s="12" customFormat="1">
      <c r="A147" s="2">
        <v>3</v>
      </c>
      <c r="B147" s="1" t="s">
        <v>461</v>
      </c>
      <c r="C147" s="2">
        <v>2014</v>
      </c>
      <c r="D147" s="63">
        <v>4139</v>
      </c>
    </row>
    <row r="148" spans="1:4" s="12" customFormat="1" ht="18" customHeight="1">
      <c r="A148" s="448" t="s">
        <v>145</v>
      </c>
      <c r="B148" s="448"/>
      <c r="C148" s="64"/>
      <c r="D148" s="97">
        <f>SUM(D145:D147)</f>
        <v>8880</v>
      </c>
    </row>
    <row r="149" spans="1:4" ht="18.75" customHeight="1">
      <c r="A149" s="450" t="s">
        <v>135</v>
      </c>
      <c r="B149" s="450" t="s">
        <v>104</v>
      </c>
      <c r="C149" s="450"/>
      <c r="D149" s="450"/>
    </row>
    <row r="150" spans="1:4" s="12" customFormat="1" ht="24.75" customHeight="1">
      <c r="A150" s="449" t="s">
        <v>524</v>
      </c>
      <c r="B150" s="449"/>
      <c r="C150" s="449"/>
      <c r="D150" s="449"/>
    </row>
    <row r="151" spans="1:4" s="12" customFormat="1" ht="25.5">
      <c r="A151" s="99" t="s">
        <v>55</v>
      </c>
      <c r="B151" s="99" t="s">
        <v>146</v>
      </c>
      <c r="C151" s="99" t="s">
        <v>147</v>
      </c>
      <c r="D151" s="100" t="s">
        <v>148</v>
      </c>
    </row>
    <row r="152" spans="1:4" s="55" customFormat="1">
      <c r="A152" s="2">
        <v>1</v>
      </c>
      <c r="B152" s="66" t="s">
        <v>149</v>
      </c>
      <c r="C152" s="67">
        <v>2014</v>
      </c>
      <c r="D152" s="103">
        <v>258187.69</v>
      </c>
    </row>
    <row r="153" spans="1:4" s="12" customFormat="1">
      <c r="A153" s="2">
        <v>2</v>
      </c>
      <c r="B153" s="66" t="s">
        <v>150</v>
      </c>
      <c r="C153" s="67">
        <v>2011</v>
      </c>
      <c r="D153" s="103">
        <v>31692.12</v>
      </c>
    </row>
    <row r="154" spans="1:4" s="12" customFormat="1">
      <c r="A154" s="2">
        <v>3</v>
      </c>
      <c r="B154" s="66" t="s">
        <v>151</v>
      </c>
      <c r="C154" s="67">
        <v>2010</v>
      </c>
      <c r="D154" s="103">
        <v>2200</v>
      </c>
    </row>
    <row r="155" spans="1:4" s="12" customFormat="1">
      <c r="A155" s="2">
        <v>4</v>
      </c>
      <c r="B155" s="58" t="s">
        <v>151</v>
      </c>
      <c r="C155" s="2">
        <v>2014</v>
      </c>
      <c r="D155" s="18">
        <v>11070</v>
      </c>
    </row>
    <row r="156" spans="1:4" s="12" customFormat="1" ht="13.5" customHeight="1">
      <c r="A156" s="448" t="s">
        <v>145</v>
      </c>
      <c r="B156" s="448"/>
      <c r="C156" s="102"/>
      <c r="D156" s="104">
        <f>SUM(D152:D155)</f>
        <v>303149.81</v>
      </c>
    </row>
    <row r="157" spans="1:4" ht="18.75" customHeight="1">
      <c r="A157" s="450" t="s">
        <v>136</v>
      </c>
      <c r="B157" s="450" t="s">
        <v>105</v>
      </c>
      <c r="C157" s="450"/>
      <c r="D157" s="450"/>
    </row>
    <row r="158" spans="1:4" s="12" customFormat="1" ht="24.75" customHeight="1">
      <c r="A158" s="449" t="s">
        <v>526</v>
      </c>
      <c r="B158" s="449"/>
      <c r="C158" s="449"/>
      <c r="D158" s="449"/>
    </row>
    <row r="159" spans="1:4" s="12" customFormat="1" ht="25.5">
      <c r="A159" s="99" t="s">
        <v>55</v>
      </c>
      <c r="B159" s="99" t="s">
        <v>146</v>
      </c>
      <c r="C159" s="99" t="s">
        <v>147</v>
      </c>
      <c r="D159" s="100" t="s">
        <v>148</v>
      </c>
    </row>
    <row r="160" spans="1:4" s="12" customFormat="1" ht="15.75" customHeight="1">
      <c r="A160" s="2">
        <v>1</v>
      </c>
      <c r="B160" s="68" t="s">
        <v>194</v>
      </c>
      <c r="C160" s="67">
        <v>2010</v>
      </c>
      <c r="D160" s="101">
        <v>2500</v>
      </c>
    </row>
    <row r="161" spans="1:6" s="55" customFormat="1">
      <c r="A161" s="2">
        <v>2</v>
      </c>
      <c r="B161" s="68" t="s">
        <v>195</v>
      </c>
      <c r="C161" s="67">
        <v>2014</v>
      </c>
      <c r="D161" s="101">
        <v>27429</v>
      </c>
    </row>
    <row r="162" spans="1:6" s="55" customFormat="1">
      <c r="A162" s="2">
        <v>3</v>
      </c>
      <c r="B162" s="68" t="s">
        <v>196</v>
      </c>
      <c r="C162" s="67">
        <v>2014</v>
      </c>
      <c r="D162" s="101">
        <v>3444</v>
      </c>
    </row>
    <row r="163" spans="1:6" s="12" customFormat="1" ht="13.5" customHeight="1">
      <c r="A163" s="448" t="s">
        <v>145</v>
      </c>
      <c r="B163" s="448"/>
      <c r="C163" s="102"/>
      <c r="D163" s="104">
        <f>SUM(D160:D162)</f>
        <v>33373</v>
      </c>
    </row>
    <row r="164" spans="1:6" s="12" customFormat="1" ht="26.25" customHeight="1">
      <c r="A164" s="449" t="s">
        <v>525</v>
      </c>
      <c r="B164" s="449"/>
      <c r="C164" s="449"/>
      <c r="D164" s="449"/>
    </row>
    <row r="165" spans="1:6" s="12" customFormat="1" ht="30" customHeight="1">
      <c r="A165" s="99" t="s">
        <v>55</v>
      </c>
      <c r="B165" s="99" t="s">
        <v>197</v>
      </c>
      <c r="C165" s="99" t="s">
        <v>147</v>
      </c>
      <c r="D165" s="100" t="s">
        <v>148</v>
      </c>
    </row>
    <row r="166" spans="1:6" s="55" customFormat="1" ht="15.75" customHeight="1">
      <c r="A166" s="2">
        <v>1</v>
      </c>
      <c r="B166" s="68" t="s">
        <v>198</v>
      </c>
      <c r="C166" s="67">
        <v>2014</v>
      </c>
      <c r="D166" s="101">
        <v>3321</v>
      </c>
    </row>
    <row r="167" spans="1:6" s="12" customFormat="1" ht="18" customHeight="1">
      <c r="A167" s="448" t="s">
        <v>145</v>
      </c>
      <c r="B167" s="448"/>
      <c r="C167" s="102"/>
      <c r="D167" s="104">
        <f>SUM(D166:D166)</f>
        <v>3321</v>
      </c>
    </row>
    <row r="168" spans="1:6" s="12" customFormat="1">
      <c r="A168" s="14"/>
      <c r="B168" s="14"/>
      <c r="C168" s="15"/>
      <c r="D168" s="20"/>
    </row>
    <row r="169" spans="1:6">
      <c r="A169" s="14"/>
      <c r="C169" s="15"/>
      <c r="D169" s="20"/>
    </row>
    <row r="170" spans="1:6">
      <c r="A170" s="14"/>
      <c r="B170" s="216" t="s">
        <v>500</v>
      </c>
      <c r="C170" s="217">
        <f>D50+D71+D86+D98+D109+D119+D129+D142+D156+D163</f>
        <v>515598.9</v>
      </c>
      <c r="D170" s="20"/>
      <c r="F170" s="43"/>
    </row>
    <row r="171" spans="1:6">
      <c r="A171" s="14"/>
      <c r="B171" s="216" t="s">
        <v>501</v>
      </c>
      <c r="C171" s="217">
        <f>D63+D92+D102+D113+D134+D148+D167</f>
        <v>43418.58</v>
      </c>
      <c r="D171" s="20"/>
    </row>
    <row r="172" spans="1:6" s="79" customFormat="1">
      <c r="A172" s="126"/>
      <c r="B172" s="126"/>
      <c r="C172" s="127"/>
      <c r="D172" s="128"/>
    </row>
    <row r="173" spans="1:6">
      <c r="A173" s="14"/>
      <c r="C173" s="15"/>
      <c r="D173" s="20"/>
    </row>
    <row r="174" spans="1:6">
      <c r="A174" s="14"/>
      <c r="C174" s="15"/>
      <c r="D174" s="20"/>
    </row>
    <row r="175" spans="1:6">
      <c r="A175" s="14"/>
      <c r="C175" s="15"/>
      <c r="D175" s="20"/>
    </row>
    <row r="176" spans="1:6">
      <c r="A176" s="14"/>
      <c r="C176" s="15"/>
      <c r="D176" s="20"/>
    </row>
    <row r="177" spans="1:4">
      <c r="A177" s="14"/>
      <c r="C177" s="15"/>
      <c r="D177" s="20"/>
    </row>
    <row r="178" spans="1:4">
      <c r="A178" s="14"/>
      <c r="C178" s="15"/>
      <c r="D178" s="20"/>
    </row>
    <row r="179" spans="1:4">
      <c r="A179" s="14"/>
      <c r="C179" s="15"/>
      <c r="D179" s="20"/>
    </row>
    <row r="180" spans="1:4">
      <c r="A180" s="14"/>
      <c r="C180" s="15"/>
      <c r="D180" s="20"/>
    </row>
    <row r="181" spans="1:4" ht="14.25" customHeight="1">
      <c r="A181" s="14"/>
      <c r="C181" s="15"/>
      <c r="D181" s="20"/>
    </row>
    <row r="182" spans="1:4">
      <c r="A182" s="14"/>
      <c r="C182" s="15"/>
      <c r="D182" s="20"/>
    </row>
    <row r="183" spans="1:4">
      <c r="A183" s="14"/>
      <c r="C183" s="15"/>
      <c r="D183" s="20"/>
    </row>
    <row r="184" spans="1:4" ht="14.25" customHeight="1">
      <c r="A184" s="14"/>
      <c r="C184" s="15"/>
      <c r="D184" s="20"/>
    </row>
    <row r="185" spans="1:4">
      <c r="A185" s="14"/>
      <c r="C185" s="15"/>
      <c r="D185" s="20"/>
    </row>
    <row r="186" spans="1:4" s="12" customFormat="1">
      <c r="A186" s="14"/>
      <c r="B186" s="14"/>
      <c r="C186" s="15"/>
      <c r="D186" s="20"/>
    </row>
    <row r="187" spans="1:4" s="12" customFormat="1">
      <c r="A187" s="14"/>
      <c r="B187" s="14"/>
      <c r="C187" s="15"/>
      <c r="D187" s="20"/>
    </row>
    <row r="188" spans="1:4" s="12" customFormat="1">
      <c r="A188" s="14"/>
      <c r="B188" s="14"/>
      <c r="C188" s="15"/>
      <c r="D188" s="20"/>
    </row>
    <row r="189" spans="1:4" s="12" customFormat="1">
      <c r="A189" s="14"/>
      <c r="B189" s="14"/>
      <c r="C189" s="15"/>
      <c r="D189" s="20"/>
    </row>
    <row r="190" spans="1:4" s="12" customFormat="1">
      <c r="A190" s="14"/>
      <c r="B190" s="14"/>
      <c r="C190" s="15"/>
      <c r="D190" s="20"/>
    </row>
    <row r="191" spans="1:4" s="12" customFormat="1">
      <c r="A191" s="14"/>
      <c r="B191" s="14"/>
      <c r="C191" s="15"/>
      <c r="D191" s="20"/>
    </row>
    <row r="192" spans="1:4" s="12" customFormat="1">
      <c r="A192" s="14"/>
      <c r="B192" s="14"/>
      <c r="C192" s="15"/>
      <c r="D192" s="20"/>
    </row>
    <row r="193" spans="1:4" ht="12.75" customHeight="1">
      <c r="A193" s="14"/>
      <c r="C193" s="15"/>
      <c r="D193" s="20"/>
    </row>
    <row r="194" spans="1:4" s="12" customFormat="1">
      <c r="A194" s="14"/>
      <c r="B194" s="14"/>
      <c r="C194" s="15"/>
      <c r="D194" s="20"/>
    </row>
    <row r="195" spans="1:4" s="12" customFormat="1">
      <c r="A195" s="14"/>
      <c r="B195" s="14"/>
      <c r="C195" s="15"/>
      <c r="D195" s="20"/>
    </row>
    <row r="196" spans="1:4" s="12" customFormat="1">
      <c r="A196" s="14"/>
      <c r="B196" s="14"/>
      <c r="C196" s="15"/>
      <c r="D196" s="20"/>
    </row>
    <row r="197" spans="1:4" s="12" customFormat="1">
      <c r="A197" s="14"/>
      <c r="B197" s="14"/>
      <c r="C197" s="15"/>
      <c r="D197" s="20"/>
    </row>
    <row r="198" spans="1:4" s="12" customFormat="1">
      <c r="A198" s="14"/>
      <c r="B198" s="14"/>
      <c r="C198" s="15"/>
      <c r="D198" s="20"/>
    </row>
    <row r="199" spans="1:4" s="12" customFormat="1">
      <c r="A199" s="14"/>
      <c r="B199" s="14"/>
      <c r="C199" s="15"/>
      <c r="D199" s="20"/>
    </row>
    <row r="200" spans="1:4" s="12" customFormat="1">
      <c r="A200" s="14"/>
      <c r="B200" s="14"/>
      <c r="C200" s="15"/>
      <c r="D200" s="20"/>
    </row>
    <row r="201" spans="1:4" s="12" customFormat="1" ht="18" customHeight="1">
      <c r="A201" s="14"/>
      <c r="B201" s="14"/>
      <c r="C201" s="15"/>
      <c r="D201" s="20"/>
    </row>
    <row r="202" spans="1:4">
      <c r="A202" s="14"/>
      <c r="C202" s="15"/>
      <c r="D202" s="20"/>
    </row>
    <row r="203" spans="1:4" s="12" customFormat="1">
      <c r="A203" s="14"/>
      <c r="B203" s="14"/>
      <c r="C203" s="15"/>
      <c r="D203" s="20"/>
    </row>
    <row r="204" spans="1:4" s="12" customFormat="1">
      <c r="A204" s="14"/>
      <c r="B204" s="14"/>
      <c r="C204" s="15"/>
      <c r="D204" s="20"/>
    </row>
    <row r="205" spans="1:4" s="12" customFormat="1">
      <c r="A205" s="14"/>
      <c r="B205" s="14"/>
      <c r="C205" s="15"/>
      <c r="D205" s="20"/>
    </row>
    <row r="206" spans="1:4" ht="12.75" customHeight="1">
      <c r="A206" s="14"/>
      <c r="C206" s="15"/>
      <c r="D206" s="20"/>
    </row>
    <row r="207" spans="1:4" s="12" customFormat="1">
      <c r="A207" s="14"/>
      <c r="B207" s="14"/>
      <c r="C207" s="15"/>
      <c r="D207" s="20"/>
    </row>
    <row r="208" spans="1:4" s="12" customFormat="1">
      <c r="A208" s="14"/>
      <c r="B208" s="14"/>
      <c r="C208" s="15"/>
      <c r="D208" s="20"/>
    </row>
    <row r="209" spans="1:4" s="12" customFormat="1">
      <c r="A209" s="14"/>
      <c r="B209" s="14"/>
      <c r="C209" s="15"/>
      <c r="D209" s="20"/>
    </row>
    <row r="210" spans="1:4" s="12" customFormat="1">
      <c r="A210" s="14"/>
      <c r="B210" s="14"/>
      <c r="C210" s="15"/>
      <c r="D210" s="20"/>
    </row>
    <row r="211" spans="1:4" s="12" customFormat="1">
      <c r="A211" s="14"/>
      <c r="B211" s="14"/>
      <c r="C211" s="15"/>
      <c r="D211" s="20"/>
    </row>
    <row r="212" spans="1:4" s="12" customFormat="1">
      <c r="A212" s="14"/>
      <c r="B212" s="14"/>
      <c r="C212" s="15"/>
      <c r="D212" s="20"/>
    </row>
    <row r="213" spans="1:4">
      <c r="A213" s="14"/>
      <c r="C213" s="15"/>
      <c r="D213" s="20"/>
    </row>
    <row r="214" spans="1:4">
      <c r="A214" s="14"/>
      <c r="C214" s="15"/>
      <c r="D214" s="20"/>
    </row>
    <row r="215" spans="1:4">
      <c r="A215" s="14"/>
      <c r="C215" s="15"/>
      <c r="D215" s="20"/>
    </row>
    <row r="216" spans="1:4" ht="14.25" customHeight="1">
      <c r="A216" s="14"/>
      <c r="C216" s="15"/>
      <c r="D216" s="20"/>
    </row>
    <row r="217" spans="1:4">
      <c r="A217" s="14"/>
      <c r="C217" s="15"/>
      <c r="D217" s="20"/>
    </row>
    <row r="218" spans="1:4">
      <c r="A218" s="14"/>
      <c r="C218" s="15"/>
      <c r="D218" s="20"/>
    </row>
    <row r="219" spans="1:4">
      <c r="A219" s="14"/>
      <c r="C219" s="15"/>
      <c r="D219" s="20"/>
    </row>
    <row r="220" spans="1:4">
      <c r="A220" s="14"/>
      <c r="C220" s="15"/>
      <c r="D220" s="20"/>
    </row>
    <row r="221" spans="1:4">
      <c r="A221" s="14"/>
      <c r="C221" s="15"/>
      <c r="D221" s="20"/>
    </row>
    <row r="222" spans="1:4">
      <c r="A222" s="14"/>
      <c r="C222" s="15"/>
      <c r="D222" s="20"/>
    </row>
    <row r="223" spans="1:4">
      <c r="A223" s="14"/>
      <c r="C223" s="15"/>
      <c r="D223" s="20"/>
    </row>
    <row r="224" spans="1:4">
      <c r="A224" s="14"/>
      <c r="C224" s="15"/>
      <c r="D224" s="20"/>
    </row>
    <row r="225" spans="1:4">
      <c r="A225" s="14"/>
      <c r="C225" s="15"/>
      <c r="D225" s="20"/>
    </row>
    <row r="226" spans="1:4">
      <c r="A226" s="14"/>
      <c r="C226" s="15"/>
      <c r="D226" s="20"/>
    </row>
    <row r="227" spans="1:4">
      <c r="A227" s="14"/>
      <c r="C227" s="15"/>
      <c r="D227" s="20"/>
    </row>
    <row r="228" spans="1:4">
      <c r="A228" s="14"/>
      <c r="C228" s="15"/>
      <c r="D228" s="20"/>
    </row>
    <row r="229" spans="1:4">
      <c r="A229" s="14"/>
      <c r="C229" s="15"/>
      <c r="D229" s="20"/>
    </row>
    <row r="230" spans="1:4">
      <c r="A230" s="14"/>
      <c r="C230" s="15"/>
      <c r="D230" s="20"/>
    </row>
    <row r="231" spans="1:4">
      <c r="A231" s="14"/>
      <c r="C231" s="15"/>
      <c r="D231" s="20"/>
    </row>
    <row r="232" spans="1:4">
      <c r="A232" s="14"/>
      <c r="C232" s="15"/>
      <c r="D232" s="20"/>
    </row>
    <row r="233" spans="1:4">
      <c r="A233" s="14"/>
      <c r="C233" s="15"/>
      <c r="D233" s="20"/>
    </row>
    <row r="234" spans="1:4">
      <c r="A234" s="14"/>
      <c r="C234" s="15"/>
      <c r="D234" s="20"/>
    </row>
    <row r="235" spans="1:4">
      <c r="A235" s="14"/>
      <c r="C235" s="15"/>
      <c r="D235" s="20"/>
    </row>
    <row r="236" spans="1:4">
      <c r="A236" s="14"/>
      <c r="C236" s="15"/>
      <c r="D236" s="20"/>
    </row>
    <row r="237" spans="1:4">
      <c r="A237" s="14"/>
      <c r="C237" s="15"/>
      <c r="D237" s="20"/>
    </row>
    <row r="238" spans="1:4">
      <c r="A238" s="14"/>
      <c r="C238" s="15"/>
      <c r="D238" s="20"/>
    </row>
    <row r="239" spans="1:4">
      <c r="A239" s="14"/>
      <c r="C239" s="15"/>
      <c r="D239" s="20"/>
    </row>
    <row r="240" spans="1:4">
      <c r="A240" s="14"/>
      <c r="C240" s="15"/>
      <c r="D240" s="20"/>
    </row>
    <row r="241" spans="1:4">
      <c r="A241" s="14"/>
      <c r="C241" s="15"/>
      <c r="D241" s="20"/>
    </row>
    <row r="242" spans="1:4">
      <c r="A242" s="14"/>
      <c r="C242" s="15"/>
      <c r="D242" s="20"/>
    </row>
    <row r="243" spans="1:4">
      <c r="A243" s="14"/>
      <c r="C243" s="15"/>
      <c r="D243" s="20"/>
    </row>
    <row r="244" spans="1:4">
      <c r="A244" s="14"/>
      <c r="C244" s="15"/>
      <c r="D244" s="20"/>
    </row>
    <row r="245" spans="1:4">
      <c r="A245" s="14"/>
      <c r="C245" s="15"/>
      <c r="D245" s="20"/>
    </row>
    <row r="246" spans="1:4">
      <c r="A246" s="14"/>
      <c r="C246" s="15"/>
      <c r="D246" s="20"/>
    </row>
    <row r="247" spans="1:4">
      <c r="A247" s="14"/>
      <c r="C247" s="15"/>
      <c r="D247" s="20"/>
    </row>
    <row r="248" spans="1:4">
      <c r="A248" s="14"/>
      <c r="C248" s="15"/>
      <c r="D248" s="20"/>
    </row>
    <row r="249" spans="1:4" s="12" customFormat="1">
      <c r="A249" s="14"/>
      <c r="B249" s="14"/>
      <c r="C249" s="15"/>
      <c r="D249" s="20"/>
    </row>
    <row r="250" spans="1:4" s="12" customFormat="1">
      <c r="A250" s="14"/>
      <c r="B250" s="14"/>
      <c r="C250" s="15"/>
      <c r="D250" s="20"/>
    </row>
    <row r="251" spans="1:4" s="12" customFormat="1">
      <c r="A251" s="14"/>
      <c r="B251" s="14"/>
      <c r="C251" s="15"/>
      <c r="D251" s="20"/>
    </row>
    <row r="252" spans="1:4" s="12" customFormat="1">
      <c r="A252" s="14"/>
      <c r="B252" s="14"/>
      <c r="C252" s="15"/>
      <c r="D252" s="20"/>
    </row>
    <row r="253" spans="1:4" s="12" customFormat="1">
      <c r="A253" s="14"/>
      <c r="B253" s="14"/>
      <c r="C253" s="15"/>
      <c r="D253" s="20"/>
    </row>
    <row r="254" spans="1:4" s="12" customFormat="1">
      <c r="A254" s="14"/>
      <c r="B254" s="14"/>
      <c r="C254" s="15"/>
      <c r="D254" s="20"/>
    </row>
    <row r="255" spans="1:4" s="12" customFormat="1">
      <c r="A255" s="14"/>
      <c r="B255" s="14"/>
      <c r="C255" s="15"/>
      <c r="D255" s="20"/>
    </row>
    <row r="256" spans="1:4" s="12" customFormat="1">
      <c r="A256" s="14"/>
      <c r="B256" s="14"/>
      <c r="C256" s="15"/>
      <c r="D256" s="20"/>
    </row>
    <row r="257" spans="1:4" s="12" customFormat="1">
      <c r="A257" s="14"/>
      <c r="B257" s="14"/>
      <c r="C257" s="15"/>
      <c r="D257" s="20"/>
    </row>
    <row r="258" spans="1:4" s="12" customFormat="1">
      <c r="A258" s="14"/>
      <c r="B258" s="14"/>
      <c r="C258" s="15"/>
      <c r="D258" s="20"/>
    </row>
    <row r="259" spans="1:4" s="12" customFormat="1">
      <c r="A259" s="14"/>
      <c r="B259" s="14"/>
      <c r="C259" s="15"/>
      <c r="D259" s="20"/>
    </row>
    <row r="260" spans="1:4" s="12" customFormat="1">
      <c r="A260" s="14"/>
      <c r="B260" s="14"/>
      <c r="C260" s="15"/>
      <c r="D260" s="20"/>
    </row>
    <row r="261" spans="1:4" s="12" customFormat="1">
      <c r="A261" s="14"/>
      <c r="B261" s="14"/>
      <c r="C261" s="15"/>
      <c r="D261" s="20"/>
    </row>
    <row r="262" spans="1:4" s="12" customFormat="1">
      <c r="A262" s="14"/>
      <c r="B262" s="14"/>
      <c r="C262" s="15"/>
      <c r="D262" s="20"/>
    </row>
    <row r="263" spans="1:4" s="12" customFormat="1">
      <c r="A263" s="14"/>
      <c r="B263" s="14"/>
      <c r="C263" s="15"/>
      <c r="D263" s="20"/>
    </row>
    <row r="264" spans="1:4" s="12" customFormat="1">
      <c r="A264" s="14"/>
      <c r="B264" s="14"/>
      <c r="C264" s="15"/>
      <c r="D264" s="20"/>
    </row>
    <row r="265" spans="1:4" s="12" customFormat="1">
      <c r="A265" s="14"/>
      <c r="B265" s="14"/>
      <c r="C265" s="15"/>
      <c r="D265" s="20"/>
    </row>
    <row r="266" spans="1:4" s="12" customFormat="1">
      <c r="A266" s="14"/>
      <c r="B266" s="14"/>
      <c r="C266" s="15"/>
      <c r="D266" s="20"/>
    </row>
    <row r="267" spans="1:4" s="12" customFormat="1">
      <c r="A267" s="14"/>
      <c r="B267" s="14"/>
      <c r="C267" s="15"/>
      <c r="D267" s="20"/>
    </row>
    <row r="268" spans="1:4" s="12" customFormat="1">
      <c r="A268" s="14"/>
      <c r="B268" s="14"/>
      <c r="C268" s="15"/>
      <c r="D268" s="20"/>
    </row>
    <row r="269" spans="1:4" s="12" customFormat="1">
      <c r="A269" s="14"/>
      <c r="B269" s="14"/>
      <c r="C269" s="15"/>
      <c r="D269" s="20"/>
    </row>
    <row r="270" spans="1:4" s="12" customFormat="1">
      <c r="A270" s="14"/>
      <c r="B270" s="14"/>
      <c r="C270" s="15"/>
      <c r="D270" s="20"/>
    </row>
    <row r="271" spans="1:4" s="12" customFormat="1">
      <c r="A271" s="14"/>
      <c r="B271" s="14"/>
      <c r="C271" s="15"/>
      <c r="D271" s="20"/>
    </row>
    <row r="272" spans="1:4" s="12" customFormat="1">
      <c r="A272" s="14"/>
      <c r="B272" s="14"/>
      <c r="C272" s="15"/>
      <c r="D272" s="20"/>
    </row>
    <row r="273" spans="1:4" s="12" customFormat="1">
      <c r="A273" s="14"/>
      <c r="B273" s="14"/>
      <c r="C273" s="15"/>
      <c r="D273" s="20"/>
    </row>
    <row r="274" spans="1:4" s="12" customFormat="1">
      <c r="A274" s="14"/>
      <c r="B274" s="14"/>
      <c r="C274" s="15"/>
      <c r="D274" s="20"/>
    </row>
    <row r="275" spans="1:4" s="12" customFormat="1">
      <c r="A275" s="14"/>
      <c r="B275" s="14"/>
      <c r="C275" s="15"/>
      <c r="D275" s="20"/>
    </row>
    <row r="276" spans="1:4" s="12" customFormat="1">
      <c r="A276" s="14"/>
      <c r="B276" s="14"/>
      <c r="C276" s="15"/>
      <c r="D276" s="20"/>
    </row>
    <row r="277" spans="1:4" s="12" customFormat="1" ht="18" customHeight="1">
      <c r="A277" s="14"/>
      <c r="B277" s="14"/>
      <c r="C277" s="15"/>
      <c r="D277" s="20"/>
    </row>
    <row r="278" spans="1:4">
      <c r="A278" s="14"/>
      <c r="C278" s="15"/>
      <c r="D278" s="20"/>
    </row>
    <row r="279" spans="1:4" s="12" customFormat="1">
      <c r="A279" s="14"/>
      <c r="B279" s="14"/>
      <c r="C279" s="15"/>
      <c r="D279" s="20"/>
    </row>
    <row r="280" spans="1:4" s="12" customFormat="1">
      <c r="A280" s="14"/>
      <c r="B280" s="14"/>
      <c r="C280" s="15"/>
      <c r="D280" s="20"/>
    </row>
    <row r="281" spans="1:4" s="12" customFormat="1">
      <c r="A281" s="14"/>
      <c r="B281" s="14"/>
      <c r="C281" s="15"/>
      <c r="D281" s="20"/>
    </row>
    <row r="282" spans="1:4" s="12" customFormat="1" ht="18" customHeight="1">
      <c r="A282" s="14"/>
      <c r="B282" s="14"/>
      <c r="C282" s="15"/>
      <c r="D282" s="20"/>
    </row>
    <row r="283" spans="1:4">
      <c r="A283" s="14"/>
      <c r="C283" s="15"/>
      <c r="D283" s="20"/>
    </row>
    <row r="284" spans="1:4" ht="14.25" customHeight="1">
      <c r="A284" s="14"/>
      <c r="C284" s="15"/>
      <c r="D284" s="20"/>
    </row>
    <row r="285" spans="1:4" ht="14.25" customHeight="1">
      <c r="A285" s="14"/>
      <c r="C285" s="15"/>
      <c r="D285" s="20"/>
    </row>
    <row r="286" spans="1:4" ht="14.25" customHeight="1">
      <c r="A286" s="14"/>
      <c r="C286" s="15"/>
      <c r="D286" s="20"/>
    </row>
    <row r="287" spans="1:4">
      <c r="A287" s="14"/>
      <c r="C287" s="15"/>
      <c r="D287" s="20"/>
    </row>
    <row r="288" spans="1:4" ht="14.25" customHeight="1">
      <c r="A288" s="14"/>
      <c r="C288" s="15"/>
      <c r="D288" s="20"/>
    </row>
    <row r="289" spans="1:4">
      <c r="A289" s="14"/>
      <c r="C289" s="15"/>
      <c r="D289" s="20"/>
    </row>
    <row r="290" spans="1:4" ht="14.25" customHeight="1">
      <c r="A290" s="14"/>
      <c r="C290" s="15"/>
      <c r="D290" s="20"/>
    </row>
    <row r="291" spans="1:4">
      <c r="A291" s="14"/>
      <c r="C291" s="15"/>
      <c r="D291" s="20"/>
    </row>
    <row r="292" spans="1:4" s="12" customFormat="1" ht="30" customHeight="1">
      <c r="A292" s="14"/>
      <c r="B292" s="14"/>
      <c r="C292" s="15"/>
      <c r="D292" s="20"/>
    </row>
    <row r="293" spans="1:4" s="12" customFormat="1">
      <c r="A293" s="14"/>
      <c r="B293" s="14"/>
      <c r="C293" s="15"/>
      <c r="D293" s="20"/>
    </row>
    <row r="294" spans="1:4" s="12" customFormat="1">
      <c r="A294" s="14"/>
      <c r="B294" s="14"/>
      <c r="C294" s="15"/>
      <c r="D294" s="20"/>
    </row>
    <row r="295" spans="1:4" s="12" customFormat="1">
      <c r="A295" s="14"/>
      <c r="B295" s="14"/>
      <c r="C295" s="15"/>
      <c r="D295" s="20"/>
    </row>
    <row r="296" spans="1:4" s="12" customFormat="1">
      <c r="A296" s="14"/>
      <c r="B296" s="14"/>
      <c r="C296" s="15"/>
      <c r="D296" s="20"/>
    </row>
    <row r="297" spans="1:4" s="12" customFormat="1">
      <c r="A297" s="14"/>
      <c r="B297" s="14"/>
      <c r="C297" s="15"/>
      <c r="D297" s="20"/>
    </row>
    <row r="298" spans="1:4" s="12" customFormat="1">
      <c r="A298" s="14"/>
      <c r="B298" s="14"/>
      <c r="C298" s="15"/>
      <c r="D298" s="20"/>
    </row>
    <row r="299" spans="1:4" s="12" customFormat="1">
      <c r="A299" s="14"/>
      <c r="B299" s="14"/>
      <c r="C299" s="15"/>
      <c r="D299" s="20"/>
    </row>
    <row r="300" spans="1:4" s="12" customFormat="1">
      <c r="A300" s="14"/>
      <c r="B300" s="14"/>
      <c r="C300" s="15"/>
      <c r="D300" s="20"/>
    </row>
    <row r="301" spans="1:4" s="12" customFormat="1">
      <c r="A301" s="14"/>
      <c r="B301" s="14"/>
      <c r="C301" s="15"/>
      <c r="D301" s="20"/>
    </row>
    <row r="302" spans="1:4" s="12" customFormat="1">
      <c r="A302" s="14"/>
      <c r="B302" s="14"/>
      <c r="C302" s="15"/>
      <c r="D302" s="20"/>
    </row>
    <row r="303" spans="1:4" s="12" customFormat="1">
      <c r="A303" s="14"/>
      <c r="B303" s="14"/>
      <c r="C303" s="15"/>
      <c r="D303" s="20"/>
    </row>
    <row r="304" spans="1:4" s="12" customFormat="1">
      <c r="A304" s="14"/>
      <c r="B304" s="14"/>
      <c r="C304" s="15"/>
      <c r="D304" s="20"/>
    </row>
    <row r="305" spans="1:4" s="12" customFormat="1">
      <c r="A305" s="14"/>
      <c r="B305" s="14"/>
      <c r="C305" s="15"/>
      <c r="D305" s="20"/>
    </row>
    <row r="306" spans="1:4" s="12" customFormat="1">
      <c r="A306" s="14"/>
      <c r="B306" s="14"/>
      <c r="C306" s="15"/>
      <c r="D306" s="20"/>
    </row>
    <row r="307" spans="1:4">
      <c r="A307" s="14"/>
      <c r="C307" s="15"/>
      <c r="D307" s="20"/>
    </row>
    <row r="308" spans="1:4">
      <c r="A308" s="14"/>
      <c r="C308" s="15"/>
      <c r="D308" s="20"/>
    </row>
    <row r="309" spans="1:4" ht="18" customHeight="1">
      <c r="A309" s="14"/>
      <c r="C309" s="15"/>
      <c r="D309" s="20"/>
    </row>
    <row r="310" spans="1:4" ht="20.25" customHeight="1">
      <c r="A310" s="14"/>
      <c r="C310" s="15"/>
      <c r="D310" s="20"/>
    </row>
    <row r="311" spans="1:4">
      <c r="A311" s="14"/>
      <c r="C311" s="15"/>
      <c r="D311" s="20"/>
    </row>
    <row r="312" spans="1:4">
      <c r="A312" s="14"/>
      <c r="C312" s="15"/>
      <c r="D312" s="20"/>
    </row>
    <row r="313" spans="1:4">
      <c r="A313" s="14"/>
      <c r="C313" s="15"/>
      <c r="D313" s="20"/>
    </row>
    <row r="314" spans="1:4">
      <c r="A314" s="14"/>
      <c r="C314" s="15"/>
      <c r="D314" s="20"/>
    </row>
    <row r="315" spans="1:4">
      <c r="A315" s="14"/>
      <c r="C315" s="15"/>
      <c r="D315" s="20"/>
    </row>
    <row r="316" spans="1:4">
      <c r="A316" s="14"/>
      <c r="C316" s="15"/>
      <c r="D316" s="20"/>
    </row>
    <row r="317" spans="1:4">
      <c r="A317" s="14"/>
      <c r="C317" s="15"/>
      <c r="D317" s="20"/>
    </row>
    <row r="318" spans="1:4">
      <c r="A318" s="14"/>
      <c r="C318" s="15"/>
      <c r="D318" s="20"/>
    </row>
    <row r="319" spans="1:4">
      <c r="A319" s="14"/>
      <c r="C319" s="15"/>
      <c r="D319" s="20"/>
    </row>
    <row r="320" spans="1:4">
      <c r="A320" s="14"/>
      <c r="C320" s="15"/>
      <c r="D320" s="20"/>
    </row>
    <row r="321" spans="1:4">
      <c r="A321" s="14"/>
      <c r="C321" s="15"/>
      <c r="D321" s="20"/>
    </row>
    <row r="322" spans="1:4">
      <c r="A322" s="14"/>
      <c r="C322" s="15"/>
      <c r="D322" s="20"/>
    </row>
    <row r="323" spans="1:4">
      <c r="A323" s="14"/>
      <c r="C323" s="15"/>
      <c r="D323" s="20"/>
    </row>
    <row r="324" spans="1:4">
      <c r="A324" s="14"/>
      <c r="C324" s="15"/>
      <c r="D324" s="20"/>
    </row>
    <row r="325" spans="1:4">
      <c r="A325" s="14"/>
      <c r="C325" s="15"/>
      <c r="D325" s="20"/>
    </row>
    <row r="326" spans="1:4">
      <c r="A326" s="14"/>
      <c r="C326" s="15"/>
      <c r="D326" s="20"/>
    </row>
    <row r="327" spans="1:4">
      <c r="A327" s="14"/>
      <c r="C327" s="15"/>
      <c r="D327" s="20"/>
    </row>
    <row r="328" spans="1:4">
      <c r="A328" s="14"/>
      <c r="C328" s="15"/>
      <c r="D328" s="20"/>
    </row>
    <row r="329" spans="1:4">
      <c r="A329" s="14"/>
      <c r="C329" s="15"/>
      <c r="D329" s="20"/>
    </row>
    <row r="330" spans="1:4">
      <c r="A330" s="14"/>
      <c r="C330" s="15"/>
      <c r="D330" s="20"/>
    </row>
    <row r="331" spans="1:4">
      <c r="A331" s="14"/>
      <c r="C331" s="15"/>
      <c r="D331" s="20"/>
    </row>
    <row r="332" spans="1:4">
      <c r="A332" s="14"/>
      <c r="C332" s="15"/>
      <c r="D332" s="20"/>
    </row>
    <row r="333" spans="1:4">
      <c r="A333" s="14"/>
      <c r="C333" s="15"/>
      <c r="D333" s="20"/>
    </row>
    <row r="334" spans="1:4">
      <c r="A334" s="14"/>
      <c r="C334" s="15"/>
      <c r="D334" s="20"/>
    </row>
    <row r="335" spans="1:4">
      <c r="A335" s="14"/>
      <c r="C335" s="15"/>
      <c r="D335" s="20"/>
    </row>
    <row r="336" spans="1:4">
      <c r="A336" s="14"/>
      <c r="C336" s="15"/>
      <c r="D336" s="20"/>
    </row>
    <row r="337" spans="1:4">
      <c r="A337" s="14"/>
      <c r="C337" s="15"/>
      <c r="D337" s="20"/>
    </row>
    <row r="338" spans="1:4">
      <c r="A338" s="14"/>
      <c r="C338" s="15"/>
      <c r="D338" s="20"/>
    </row>
    <row r="339" spans="1:4">
      <c r="A339" s="14"/>
      <c r="C339" s="15"/>
      <c r="D339" s="20"/>
    </row>
    <row r="340" spans="1:4">
      <c r="A340" s="14"/>
      <c r="C340" s="15"/>
      <c r="D340" s="20"/>
    </row>
    <row r="341" spans="1:4">
      <c r="A341" s="14"/>
      <c r="C341" s="15"/>
      <c r="D341" s="20"/>
    </row>
    <row r="342" spans="1:4">
      <c r="A342" s="14"/>
      <c r="C342" s="15"/>
      <c r="D342" s="20"/>
    </row>
    <row r="343" spans="1:4">
      <c r="A343" s="14"/>
      <c r="C343" s="15"/>
      <c r="D343" s="20"/>
    </row>
    <row r="344" spans="1:4">
      <c r="A344" s="14"/>
      <c r="C344" s="15"/>
      <c r="D344" s="20"/>
    </row>
    <row r="345" spans="1:4">
      <c r="A345" s="14"/>
      <c r="C345" s="15"/>
      <c r="D345" s="20"/>
    </row>
    <row r="346" spans="1:4">
      <c r="A346" s="14"/>
      <c r="C346" s="15"/>
      <c r="D346" s="20"/>
    </row>
    <row r="347" spans="1:4">
      <c r="A347" s="14"/>
      <c r="C347" s="15"/>
      <c r="D347" s="20"/>
    </row>
    <row r="348" spans="1:4">
      <c r="A348" s="14"/>
      <c r="C348" s="15"/>
      <c r="D348" s="20"/>
    </row>
    <row r="349" spans="1:4">
      <c r="A349" s="14"/>
      <c r="C349" s="15"/>
      <c r="D349" s="20"/>
    </row>
    <row r="350" spans="1:4">
      <c r="A350" s="14"/>
      <c r="C350" s="15"/>
      <c r="D350" s="20"/>
    </row>
    <row r="351" spans="1:4">
      <c r="A351" s="14"/>
      <c r="C351" s="15"/>
      <c r="D351" s="20"/>
    </row>
    <row r="352" spans="1:4">
      <c r="A352" s="14"/>
      <c r="C352" s="15"/>
      <c r="D352" s="20"/>
    </row>
    <row r="353" spans="1:4">
      <c r="A353" s="14"/>
      <c r="C353" s="15"/>
      <c r="D353" s="20"/>
    </row>
    <row r="354" spans="1:4">
      <c r="A354" s="14"/>
      <c r="C354" s="15"/>
      <c r="D354" s="20"/>
    </row>
    <row r="355" spans="1:4">
      <c r="A355" s="14"/>
      <c r="C355" s="15"/>
      <c r="D355" s="20"/>
    </row>
    <row r="356" spans="1:4">
      <c r="A356" s="14"/>
      <c r="C356" s="15"/>
      <c r="D356" s="20"/>
    </row>
    <row r="357" spans="1:4">
      <c r="A357" s="14"/>
      <c r="C357" s="15"/>
      <c r="D357" s="20"/>
    </row>
    <row r="358" spans="1:4">
      <c r="A358" s="14"/>
      <c r="C358" s="15"/>
      <c r="D358" s="20"/>
    </row>
    <row r="359" spans="1:4">
      <c r="A359" s="14"/>
      <c r="C359" s="15"/>
      <c r="D359" s="20"/>
    </row>
    <row r="360" spans="1:4">
      <c r="A360" s="14"/>
      <c r="C360" s="15"/>
      <c r="D360" s="20"/>
    </row>
    <row r="361" spans="1:4">
      <c r="A361" s="14"/>
      <c r="C361" s="15"/>
      <c r="D361" s="20"/>
    </row>
    <row r="362" spans="1:4">
      <c r="A362" s="14"/>
      <c r="C362" s="15"/>
      <c r="D362" s="20"/>
    </row>
    <row r="363" spans="1:4">
      <c r="A363" s="14"/>
      <c r="C363" s="15"/>
      <c r="D363" s="20"/>
    </row>
    <row r="364" spans="1:4">
      <c r="A364" s="14"/>
      <c r="C364" s="15"/>
      <c r="D364" s="20"/>
    </row>
    <row r="365" spans="1:4">
      <c r="A365" s="14"/>
      <c r="C365" s="15"/>
      <c r="D365" s="20"/>
    </row>
    <row r="366" spans="1:4">
      <c r="A366" s="14"/>
      <c r="C366" s="15"/>
      <c r="D366" s="20"/>
    </row>
    <row r="367" spans="1:4">
      <c r="A367" s="14"/>
      <c r="C367" s="15"/>
      <c r="D367" s="20"/>
    </row>
    <row r="368" spans="1:4">
      <c r="A368" s="14"/>
      <c r="C368" s="15"/>
      <c r="D368" s="20"/>
    </row>
    <row r="369" spans="1:4">
      <c r="A369" s="14"/>
      <c r="C369" s="15"/>
      <c r="D369" s="20"/>
    </row>
    <row r="370" spans="1:4">
      <c r="A370" s="14"/>
      <c r="C370" s="15"/>
      <c r="D370" s="20"/>
    </row>
    <row r="371" spans="1:4">
      <c r="A371" s="14"/>
      <c r="C371" s="15"/>
      <c r="D371" s="20"/>
    </row>
    <row r="372" spans="1:4">
      <c r="A372" s="14"/>
      <c r="C372" s="15"/>
      <c r="D372" s="20"/>
    </row>
    <row r="373" spans="1:4">
      <c r="A373" s="14"/>
      <c r="C373" s="15"/>
      <c r="D373" s="20"/>
    </row>
    <row r="374" spans="1:4">
      <c r="A374" s="14"/>
      <c r="C374" s="15"/>
      <c r="D374" s="20"/>
    </row>
    <row r="375" spans="1:4">
      <c r="A375" s="14"/>
      <c r="C375" s="15"/>
      <c r="D375" s="20"/>
    </row>
    <row r="376" spans="1:4">
      <c r="A376" s="14"/>
      <c r="C376" s="15"/>
      <c r="D376" s="20"/>
    </row>
    <row r="377" spans="1:4">
      <c r="A377" s="14"/>
      <c r="C377" s="15"/>
      <c r="D377" s="20"/>
    </row>
    <row r="378" spans="1:4">
      <c r="A378" s="14"/>
      <c r="C378" s="15"/>
      <c r="D378" s="20"/>
    </row>
    <row r="379" spans="1:4">
      <c r="A379" s="14"/>
      <c r="C379" s="15"/>
      <c r="D379" s="20"/>
    </row>
    <row r="380" spans="1:4">
      <c r="A380" s="14"/>
      <c r="C380" s="15"/>
      <c r="D380" s="20"/>
    </row>
    <row r="381" spans="1:4">
      <c r="A381" s="14"/>
      <c r="C381" s="15"/>
      <c r="D381" s="20"/>
    </row>
    <row r="382" spans="1:4">
      <c r="A382" s="14"/>
      <c r="C382" s="15"/>
      <c r="D382" s="20"/>
    </row>
    <row r="383" spans="1:4">
      <c r="A383" s="14"/>
      <c r="C383" s="15"/>
      <c r="D383" s="20"/>
    </row>
    <row r="384" spans="1:4">
      <c r="A384" s="14"/>
      <c r="C384" s="15"/>
      <c r="D384" s="20"/>
    </row>
    <row r="385" spans="1:4">
      <c r="A385" s="14"/>
      <c r="C385" s="15"/>
      <c r="D385" s="20"/>
    </row>
    <row r="386" spans="1:4">
      <c r="A386" s="14"/>
      <c r="C386" s="15"/>
      <c r="D386" s="20"/>
    </row>
    <row r="387" spans="1:4">
      <c r="A387" s="14"/>
      <c r="C387" s="15"/>
      <c r="D387" s="20"/>
    </row>
    <row r="388" spans="1:4">
      <c r="A388" s="14"/>
      <c r="C388" s="15"/>
      <c r="D388" s="20"/>
    </row>
    <row r="389" spans="1:4">
      <c r="A389" s="14"/>
      <c r="C389" s="15"/>
      <c r="D389" s="20"/>
    </row>
    <row r="390" spans="1:4">
      <c r="A390" s="14"/>
      <c r="C390" s="15"/>
      <c r="D390" s="20"/>
    </row>
    <row r="391" spans="1:4">
      <c r="A391" s="14"/>
      <c r="C391" s="15"/>
      <c r="D391" s="20"/>
    </row>
    <row r="392" spans="1:4">
      <c r="A392" s="14"/>
      <c r="C392" s="15"/>
      <c r="D392" s="20"/>
    </row>
    <row r="393" spans="1:4">
      <c r="A393" s="14"/>
      <c r="C393" s="15"/>
      <c r="D393" s="20"/>
    </row>
    <row r="394" spans="1:4">
      <c r="A394" s="14"/>
      <c r="C394" s="15"/>
      <c r="D394" s="20"/>
    </row>
    <row r="395" spans="1:4">
      <c r="A395" s="14"/>
      <c r="C395" s="15"/>
      <c r="D395" s="20"/>
    </row>
    <row r="396" spans="1:4">
      <c r="A396" s="14"/>
      <c r="C396" s="15"/>
      <c r="D396" s="20"/>
    </row>
    <row r="397" spans="1:4">
      <c r="A397" s="14"/>
      <c r="C397" s="15"/>
      <c r="D397" s="20"/>
    </row>
    <row r="398" spans="1:4">
      <c r="A398" s="14"/>
      <c r="C398" s="15"/>
      <c r="D398" s="20"/>
    </row>
    <row r="399" spans="1:4">
      <c r="A399" s="14"/>
      <c r="C399" s="15"/>
      <c r="D399" s="20"/>
    </row>
    <row r="400" spans="1:4">
      <c r="A400" s="14"/>
      <c r="C400" s="15"/>
      <c r="D400" s="20"/>
    </row>
    <row r="401" spans="1:4">
      <c r="A401" s="14"/>
      <c r="C401" s="15"/>
      <c r="D401" s="20"/>
    </row>
    <row r="402" spans="1:4">
      <c r="A402" s="14"/>
      <c r="C402" s="15"/>
      <c r="D402" s="20"/>
    </row>
    <row r="403" spans="1:4">
      <c r="A403" s="14"/>
      <c r="C403" s="15"/>
      <c r="D403" s="20"/>
    </row>
    <row r="404" spans="1:4">
      <c r="A404" s="14"/>
      <c r="C404" s="15"/>
      <c r="D404" s="20"/>
    </row>
    <row r="405" spans="1:4">
      <c r="A405" s="14"/>
      <c r="C405" s="15"/>
      <c r="D405" s="20"/>
    </row>
    <row r="406" spans="1:4">
      <c r="A406" s="14"/>
      <c r="C406" s="15"/>
      <c r="D406" s="20"/>
    </row>
    <row r="407" spans="1:4">
      <c r="A407" s="14"/>
      <c r="C407" s="15"/>
      <c r="D407" s="20"/>
    </row>
    <row r="408" spans="1:4">
      <c r="A408" s="14"/>
      <c r="C408" s="15"/>
      <c r="D408" s="20"/>
    </row>
    <row r="409" spans="1:4">
      <c r="A409" s="14"/>
      <c r="C409" s="15"/>
      <c r="D409" s="20"/>
    </row>
    <row r="410" spans="1:4">
      <c r="A410" s="14"/>
      <c r="C410" s="15"/>
      <c r="D410" s="20"/>
    </row>
    <row r="411" spans="1:4">
      <c r="A411" s="14"/>
      <c r="C411" s="15"/>
      <c r="D411" s="20"/>
    </row>
    <row r="412" spans="1:4">
      <c r="A412" s="14"/>
      <c r="C412" s="15"/>
      <c r="D412" s="20"/>
    </row>
    <row r="413" spans="1:4">
      <c r="A413" s="14"/>
      <c r="C413" s="15"/>
      <c r="D413" s="20"/>
    </row>
    <row r="414" spans="1:4">
      <c r="A414" s="14"/>
      <c r="C414" s="15"/>
      <c r="D414" s="20"/>
    </row>
    <row r="415" spans="1:4">
      <c r="A415" s="14"/>
      <c r="C415" s="15"/>
      <c r="D415" s="20"/>
    </row>
    <row r="416" spans="1:4">
      <c r="A416" s="14"/>
      <c r="C416" s="15"/>
      <c r="D416" s="20"/>
    </row>
    <row r="417" spans="1:4">
      <c r="A417" s="14"/>
      <c r="C417" s="15"/>
      <c r="D417" s="20"/>
    </row>
    <row r="418" spans="1:4">
      <c r="A418" s="14"/>
      <c r="C418" s="15"/>
      <c r="D418" s="20"/>
    </row>
    <row r="419" spans="1:4">
      <c r="A419" s="14"/>
      <c r="C419" s="15"/>
      <c r="D419" s="20"/>
    </row>
    <row r="420" spans="1:4">
      <c r="A420" s="14"/>
      <c r="C420" s="15"/>
      <c r="D420" s="20"/>
    </row>
    <row r="421" spans="1:4">
      <c r="A421" s="14"/>
      <c r="C421" s="15"/>
      <c r="D421" s="20"/>
    </row>
    <row r="422" spans="1:4">
      <c r="A422" s="14"/>
      <c r="C422" s="15"/>
      <c r="D422" s="20"/>
    </row>
    <row r="423" spans="1:4">
      <c r="A423" s="14"/>
      <c r="C423" s="15"/>
      <c r="D423" s="20"/>
    </row>
    <row r="424" spans="1:4">
      <c r="A424" s="14"/>
      <c r="C424" s="15"/>
      <c r="D424" s="20"/>
    </row>
    <row r="425" spans="1:4">
      <c r="A425" s="14"/>
      <c r="C425" s="15"/>
      <c r="D425" s="20"/>
    </row>
    <row r="426" spans="1:4">
      <c r="A426" s="14"/>
      <c r="C426" s="15"/>
      <c r="D426" s="20"/>
    </row>
    <row r="427" spans="1:4">
      <c r="A427" s="14"/>
      <c r="C427" s="15"/>
      <c r="D427" s="20"/>
    </row>
    <row r="428" spans="1:4">
      <c r="A428" s="14"/>
      <c r="C428" s="15"/>
      <c r="D428" s="20"/>
    </row>
    <row r="429" spans="1:4">
      <c r="A429" s="14"/>
      <c r="C429" s="15"/>
      <c r="D429" s="20"/>
    </row>
    <row r="430" spans="1:4">
      <c r="A430" s="14"/>
      <c r="C430" s="15"/>
      <c r="D430" s="20"/>
    </row>
    <row r="431" spans="1:4">
      <c r="A431" s="14"/>
      <c r="C431" s="15"/>
      <c r="D431" s="20"/>
    </row>
    <row r="432" spans="1:4">
      <c r="A432" s="14"/>
      <c r="C432" s="15"/>
      <c r="D432" s="20"/>
    </row>
    <row r="433" spans="1:4">
      <c r="A433" s="14"/>
      <c r="C433" s="15"/>
      <c r="D433" s="20"/>
    </row>
    <row r="434" spans="1:4">
      <c r="A434" s="14"/>
      <c r="C434" s="15"/>
      <c r="D434" s="20"/>
    </row>
    <row r="435" spans="1:4">
      <c r="A435" s="14"/>
      <c r="C435" s="15"/>
      <c r="D435" s="20"/>
    </row>
    <row r="436" spans="1:4">
      <c r="A436" s="14"/>
      <c r="C436" s="15"/>
      <c r="D436" s="20"/>
    </row>
    <row r="437" spans="1:4">
      <c r="A437" s="14"/>
      <c r="C437" s="15"/>
      <c r="D437" s="20"/>
    </row>
    <row r="438" spans="1:4">
      <c r="A438" s="14"/>
      <c r="C438" s="15"/>
      <c r="D438" s="20"/>
    </row>
    <row r="439" spans="1:4">
      <c r="A439" s="14"/>
      <c r="C439" s="15"/>
      <c r="D439" s="20"/>
    </row>
    <row r="440" spans="1:4">
      <c r="A440" s="14"/>
      <c r="C440" s="15"/>
      <c r="D440" s="20"/>
    </row>
    <row r="441" spans="1:4">
      <c r="A441" s="14"/>
      <c r="C441" s="15"/>
      <c r="D441" s="20"/>
    </row>
    <row r="442" spans="1:4">
      <c r="A442" s="14"/>
      <c r="C442" s="15"/>
      <c r="D442" s="20"/>
    </row>
    <row r="443" spans="1:4">
      <c r="A443" s="14"/>
      <c r="C443" s="15"/>
      <c r="D443" s="20"/>
    </row>
    <row r="444" spans="1:4">
      <c r="A444" s="14"/>
      <c r="C444" s="15"/>
      <c r="D444" s="20"/>
    </row>
    <row r="445" spans="1:4">
      <c r="A445" s="14"/>
      <c r="C445" s="15"/>
      <c r="D445" s="20"/>
    </row>
    <row r="446" spans="1:4">
      <c r="A446" s="14"/>
      <c r="C446" s="15"/>
      <c r="D446" s="20"/>
    </row>
    <row r="447" spans="1:4">
      <c r="A447" s="14"/>
      <c r="C447" s="15"/>
      <c r="D447" s="20"/>
    </row>
    <row r="448" spans="1:4">
      <c r="A448" s="14"/>
      <c r="C448" s="15"/>
      <c r="D448" s="20"/>
    </row>
    <row r="449" spans="1:4">
      <c r="A449" s="14"/>
      <c r="C449" s="15"/>
      <c r="D449" s="20"/>
    </row>
    <row r="450" spans="1:4">
      <c r="A450" s="14"/>
      <c r="C450" s="15"/>
      <c r="D450" s="20"/>
    </row>
    <row r="451" spans="1:4">
      <c r="A451" s="14"/>
      <c r="C451" s="15"/>
      <c r="D451" s="20"/>
    </row>
    <row r="452" spans="1:4">
      <c r="A452" s="14"/>
      <c r="C452" s="15"/>
      <c r="D452" s="20"/>
    </row>
    <row r="453" spans="1:4">
      <c r="A453" s="14"/>
      <c r="C453" s="15"/>
      <c r="D453" s="20"/>
    </row>
    <row r="454" spans="1:4">
      <c r="A454" s="14"/>
      <c r="C454" s="15"/>
      <c r="D454" s="20"/>
    </row>
    <row r="455" spans="1:4">
      <c r="A455" s="14"/>
      <c r="C455" s="15"/>
      <c r="D455" s="20"/>
    </row>
    <row r="456" spans="1:4">
      <c r="A456" s="14"/>
      <c r="C456" s="15"/>
      <c r="D456" s="20"/>
    </row>
    <row r="457" spans="1:4">
      <c r="A457" s="14"/>
      <c r="C457" s="15"/>
      <c r="D457" s="20"/>
    </row>
    <row r="458" spans="1:4">
      <c r="A458" s="14"/>
      <c r="C458" s="15"/>
      <c r="D458" s="20"/>
    </row>
    <row r="459" spans="1:4">
      <c r="A459" s="14"/>
      <c r="C459" s="15"/>
      <c r="D459" s="20"/>
    </row>
    <row r="460" spans="1:4">
      <c r="A460" s="14"/>
      <c r="C460" s="15"/>
      <c r="D460" s="20"/>
    </row>
    <row r="461" spans="1:4">
      <c r="A461" s="14"/>
      <c r="C461" s="15"/>
      <c r="D461" s="20"/>
    </row>
    <row r="462" spans="1:4">
      <c r="A462" s="14"/>
      <c r="C462" s="15"/>
      <c r="D462" s="20"/>
    </row>
    <row r="463" spans="1:4">
      <c r="A463" s="14"/>
      <c r="C463" s="15"/>
      <c r="D463" s="20"/>
    </row>
    <row r="464" spans="1:4">
      <c r="A464" s="14"/>
      <c r="C464" s="15"/>
      <c r="D464" s="20"/>
    </row>
    <row r="465" spans="1:4">
      <c r="A465" s="14"/>
      <c r="C465" s="15"/>
      <c r="D465" s="20"/>
    </row>
    <row r="466" spans="1:4">
      <c r="A466" s="14"/>
      <c r="C466" s="15"/>
      <c r="D466" s="20"/>
    </row>
    <row r="467" spans="1:4">
      <c r="A467" s="14"/>
      <c r="C467" s="15"/>
      <c r="D467" s="20"/>
    </row>
    <row r="468" spans="1:4">
      <c r="A468" s="14"/>
      <c r="C468" s="15"/>
      <c r="D468" s="20"/>
    </row>
    <row r="469" spans="1:4">
      <c r="A469" s="14"/>
      <c r="C469" s="15"/>
      <c r="D469" s="20"/>
    </row>
    <row r="470" spans="1:4">
      <c r="A470" s="14"/>
      <c r="C470" s="15"/>
      <c r="D470" s="20"/>
    </row>
    <row r="471" spans="1:4">
      <c r="A471" s="14"/>
      <c r="C471" s="15"/>
      <c r="D471" s="20"/>
    </row>
    <row r="472" spans="1:4">
      <c r="A472" s="14"/>
      <c r="C472" s="15"/>
      <c r="D472" s="20"/>
    </row>
    <row r="473" spans="1:4">
      <c r="A473" s="14"/>
      <c r="C473" s="15"/>
      <c r="D473" s="20"/>
    </row>
    <row r="474" spans="1:4">
      <c r="A474" s="14"/>
      <c r="C474" s="15"/>
      <c r="D474" s="20"/>
    </row>
    <row r="475" spans="1:4">
      <c r="A475" s="14"/>
      <c r="C475" s="15"/>
      <c r="D475" s="20"/>
    </row>
    <row r="476" spans="1:4">
      <c r="A476" s="14"/>
      <c r="C476" s="15"/>
      <c r="D476" s="20"/>
    </row>
    <row r="477" spans="1:4">
      <c r="A477" s="14"/>
      <c r="C477" s="15"/>
      <c r="D477" s="20"/>
    </row>
    <row r="478" spans="1:4">
      <c r="A478" s="14"/>
      <c r="C478" s="15"/>
      <c r="D478" s="20"/>
    </row>
    <row r="479" spans="1:4">
      <c r="A479" s="14"/>
      <c r="C479" s="15"/>
      <c r="D479" s="20"/>
    </row>
    <row r="480" spans="1:4">
      <c r="A480" s="14"/>
      <c r="C480" s="15"/>
      <c r="D480" s="20"/>
    </row>
    <row r="481" spans="1:4">
      <c r="A481" s="14"/>
      <c r="C481" s="15"/>
      <c r="D481" s="20"/>
    </row>
    <row r="482" spans="1:4">
      <c r="A482" s="14"/>
      <c r="C482" s="15"/>
      <c r="D482" s="20"/>
    </row>
    <row r="483" spans="1:4">
      <c r="A483" s="14"/>
      <c r="C483" s="15"/>
      <c r="D483" s="20"/>
    </row>
    <row r="484" spans="1:4">
      <c r="A484" s="14"/>
      <c r="C484" s="15"/>
      <c r="D484" s="20"/>
    </row>
    <row r="485" spans="1:4">
      <c r="A485" s="14"/>
      <c r="C485" s="15"/>
      <c r="D485" s="20"/>
    </row>
    <row r="486" spans="1:4">
      <c r="A486" s="14"/>
      <c r="C486" s="15"/>
      <c r="D486" s="20"/>
    </row>
    <row r="487" spans="1:4">
      <c r="A487" s="14"/>
      <c r="C487" s="15"/>
      <c r="D487" s="20"/>
    </row>
    <row r="488" spans="1:4">
      <c r="A488" s="14"/>
      <c r="C488" s="15"/>
      <c r="D488" s="20"/>
    </row>
    <row r="489" spans="1:4">
      <c r="A489" s="14"/>
      <c r="C489" s="15"/>
      <c r="D489" s="20"/>
    </row>
    <row r="490" spans="1:4">
      <c r="A490" s="14"/>
      <c r="C490" s="15"/>
      <c r="D490" s="20"/>
    </row>
    <row r="491" spans="1:4">
      <c r="A491" s="14"/>
      <c r="C491" s="15"/>
      <c r="D491" s="20"/>
    </row>
    <row r="492" spans="1:4">
      <c r="A492" s="14"/>
      <c r="C492" s="15"/>
      <c r="D492" s="20"/>
    </row>
    <row r="493" spans="1:4">
      <c r="A493" s="14"/>
      <c r="C493" s="15"/>
      <c r="D493" s="20"/>
    </row>
    <row r="494" spans="1:4">
      <c r="A494" s="14"/>
      <c r="C494" s="15"/>
      <c r="D494" s="20"/>
    </row>
    <row r="495" spans="1:4">
      <c r="A495" s="14"/>
      <c r="C495" s="15"/>
      <c r="D495" s="20"/>
    </row>
    <row r="496" spans="1:4">
      <c r="A496" s="14"/>
      <c r="C496" s="15"/>
      <c r="D496" s="20"/>
    </row>
    <row r="497" spans="1:4">
      <c r="A497" s="14"/>
      <c r="C497" s="15"/>
      <c r="D497" s="20"/>
    </row>
    <row r="498" spans="1:4">
      <c r="A498" s="14"/>
      <c r="C498" s="15"/>
      <c r="D498" s="20"/>
    </row>
    <row r="499" spans="1:4">
      <c r="A499" s="14"/>
      <c r="C499" s="15"/>
      <c r="D499" s="20"/>
    </row>
    <row r="500" spans="1:4">
      <c r="A500" s="14"/>
      <c r="C500" s="15"/>
      <c r="D500" s="20"/>
    </row>
    <row r="501" spans="1:4">
      <c r="A501" s="14"/>
      <c r="C501" s="15"/>
      <c r="D501" s="20"/>
    </row>
    <row r="502" spans="1:4">
      <c r="A502" s="14"/>
      <c r="C502" s="15"/>
      <c r="D502" s="20"/>
    </row>
    <row r="503" spans="1:4">
      <c r="A503" s="14"/>
      <c r="C503" s="15"/>
      <c r="D503" s="20"/>
    </row>
    <row r="504" spans="1:4">
      <c r="A504" s="14"/>
      <c r="C504" s="15"/>
      <c r="D504" s="20"/>
    </row>
    <row r="505" spans="1:4">
      <c r="A505" s="14"/>
      <c r="C505" s="15"/>
      <c r="D505" s="20"/>
    </row>
    <row r="506" spans="1:4">
      <c r="A506" s="14"/>
      <c r="C506" s="15"/>
      <c r="D506" s="20"/>
    </row>
    <row r="507" spans="1:4">
      <c r="A507" s="14"/>
      <c r="C507" s="15"/>
      <c r="D507" s="20"/>
    </row>
    <row r="508" spans="1:4">
      <c r="A508" s="14"/>
      <c r="C508" s="15"/>
      <c r="D508" s="20"/>
    </row>
    <row r="509" spans="1:4">
      <c r="A509" s="14"/>
      <c r="C509" s="15"/>
      <c r="D509" s="20"/>
    </row>
    <row r="510" spans="1:4">
      <c r="A510" s="14"/>
      <c r="C510" s="15"/>
      <c r="D510" s="20"/>
    </row>
    <row r="511" spans="1:4">
      <c r="A511" s="14"/>
      <c r="C511" s="15"/>
      <c r="D511" s="20"/>
    </row>
    <row r="512" spans="1:4">
      <c r="A512" s="14"/>
      <c r="C512" s="15"/>
      <c r="D512" s="20"/>
    </row>
    <row r="513" spans="1:4">
      <c r="A513" s="14"/>
      <c r="C513" s="15"/>
      <c r="D513" s="20"/>
    </row>
    <row r="514" spans="1:4">
      <c r="A514" s="14"/>
      <c r="C514" s="15"/>
      <c r="D514" s="20"/>
    </row>
    <row r="515" spans="1:4">
      <c r="A515" s="14"/>
      <c r="C515" s="15"/>
      <c r="D515" s="20"/>
    </row>
    <row r="516" spans="1:4">
      <c r="A516" s="14"/>
      <c r="C516" s="15"/>
      <c r="D516" s="20"/>
    </row>
    <row r="517" spans="1:4">
      <c r="A517" s="14"/>
      <c r="C517" s="15"/>
      <c r="D517" s="20"/>
    </row>
    <row r="518" spans="1:4">
      <c r="A518" s="14"/>
      <c r="C518" s="15"/>
      <c r="D518" s="20"/>
    </row>
    <row r="519" spans="1:4">
      <c r="A519" s="14"/>
      <c r="C519" s="15"/>
      <c r="D519" s="20"/>
    </row>
    <row r="520" spans="1:4">
      <c r="A520" s="14"/>
      <c r="C520" s="15"/>
      <c r="D520" s="20"/>
    </row>
    <row r="521" spans="1:4">
      <c r="A521" s="14"/>
      <c r="C521" s="15"/>
      <c r="D521" s="20"/>
    </row>
    <row r="522" spans="1:4">
      <c r="A522" s="14"/>
      <c r="C522" s="15"/>
      <c r="D522" s="20"/>
    </row>
    <row r="523" spans="1:4">
      <c r="A523" s="14"/>
      <c r="C523" s="15"/>
      <c r="D523" s="20"/>
    </row>
    <row r="524" spans="1:4">
      <c r="A524" s="14"/>
      <c r="C524" s="15"/>
      <c r="D524" s="20"/>
    </row>
    <row r="525" spans="1:4">
      <c r="A525" s="14"/>
      <c r="C525" s="15"/>
      <c r="D525" s="20"/>
    </row>
    <row r="526" spans="1:4">
      <c r="A526" s="14"/>
      <c r="C526" s="15"/>
      <c r="D526" s="20"/>
    </row>
    <row r="527" spans="1:4">
      <c r="A527" s="14"/>
      <c r="C527" s="15"/>
      <c r="D527" s="20"/>
    </row>
    <row r="528" spans="1:4">
      <c r="A528" s="14"/>
      <c r="C528" s="15"/>
      <c r="D528" s="20"/>
    </row>
    <row r="529" spans="1:4">
      <c r="A529" s="14"/>
      <c r="C529" s="15"/>
      <c r="D529" s="20"/>
    </row>
    <row r="530" spans="1:4">
      <c r="A530" s="14"/>
      <c r="C530" s="15"/>
      <c r="D530" s="20"/>
    </row>
    <row r="531" spans="1:4">
      <c r="A531" s="14"/>
      <c r="C531" s="15"/>
      <c r="D531" s="20"/>
    </row>
    <row r="532" spans="1:4">
      <c r="A532" s="14"/>
      <c r="C532" s="15"/>
      <c r="D532" s="20"/>
    </row>
    <row r="533" spans="1:4">
      <c r="A533" s="14"/>
      <c r="C533" s="15"/>
      <c r="D533" s="20"/>
    </row>
    <row r="534" spans="1:4">
      <c r="A534" s="14"/>
      <c r="C534" s="15"/>
      <c r="D534" s="20"/>
    </row>
    <row r="535" spans="1:4">
      <c r="A535" s="14"/>
      <c r="C535" s="15"/>
      <c r="D535" s="20"/>
    </row>
    <row r="536" spans="1:4">
      <c r="A536" s="14"/>
      <c r="C536" s="15"/>
      <c r="D536" s="20"/>
    </row>
    <row r="537" spans="1:4">
      <c r="A537" s="14"/>
      <c r="C537" s="15"/>
      <c r="D537" s="20"/>
    </row>
    <row r="538" spans="1:4">
      <c r="A538" s="14"/>
      <c r="C538" s="15"/>
      <c r="D538" s="20"/>
    </row>
    <row r="539" spans="1:4">
      <c r="A539" s="14"/>
      <c r="C539" s="15"/>
      <c r="D539" s="20"/>
    </row>
    <row r="540" spans="1:4">
      <c r="A540" s="14"/>
      <c r="C540" s="15"/>
      <c r="D540" s="20"/>
    </row>
    <row r="541" spans="1:4">
      <c r="A541" s="14"/>
      <c r="C541" s="15"/>
      <c r="D541" s="20"/>
    </row>
    <row r="542" spans="1:4">
      <c r="A542" s="14"/>
      <c r="C542" s="15"/>
      <c r="D542" s="20"/>
    </row>
    <row r="543" spans="1:4">
      <c r="A543" s="14"/>
      <c r="C543" s="15"/>
      <c r="D543" s="20"/>
    </row>
    <row r="544" spans="1:4">
      <c r="A544" s="14"/>
      <c r="C544" s="15"/>
      <c r="D544" s="20"/>
    </row>
    <row r="545" spans="1:4">
      <c r="A545" s="14"/>
      <c r="C545" s="15"/>
      <c r="D545" s="20"/>
    </row>
    <row r="546" spans="1:4">
      <c r="A546" s="14"/>
      <c r="C546" s="15"/>
      <c r="D546" s="20"/>
    </row>
    <row r="547" spans="1:4">
      <c r="A547" s="14"/>
      <c r="C547" s="15"/>
      <c r="D547" s="20"/>
    </row>
    <row r="548" spans="1:4">
      <c r="A548" s="14"/>
      <c r="C548" s="15"/>
      <c r="D548" s="20"/>
    </row>
    <row r="549" spans="1:4">
      <c r="A549" s="14"/>
      <c r="C549" s="15"/>
      <c r="D549" s="20"/>
    </row>
    <row r="550" spans="1:4">
      <c r="A550" s="14"/>
      <c r="C550" s="15"/>
      <c r="D550" s="20"/>
    </row>
    <row r="551" spans="1:4">
      <c r="A551" s="14"/>
      <c r="C551" s="15"/>
      <c r="D551" s="20"/>
    </row>
    <row r="552" spans="1:4">
      <c r="A552" s="14"/>
      <c r="C552" s="15"/>
      <c r="D552" s="20"/>
    </row>
    <row r="553" spans="1:4">
      <c r="A553" s="14"/>
      <c r="C553" s="15"/>
      <c r="D553" s="20"/>
    </row>
    <row r="554" spans="1:4">
      <c r="A554" s="14"/>
      <c r="C554" s="15"/>
      <c r="D554" s="20"/>
    </row>
    <row r="555" spans="1:4">
      <c r="A555" s="14"/>
      <c r="C555" s="15"/>
      <c r="D555" s="20"/>
    </row>
    <row r="556" spans="1:4">
      <c r="A556" s="14"/>
      <c r="C556" s="15"/>
      <c r="D556" s="20"/>
    </row>
    <row r="557" spans="1:4">
      <c r="A557" s="14"/>
      <c r="C557" s="15"/>
      <c r="D557" s="20"/>
    </row>
    <row r="558" spans="1:4">
      <c r="A558" s="14"/>
      <c r="C558" s="15"/>
      <c r="D558" s="20"/>
    </row>
    <row r="559" spans="1:4">
      <c r="A559" s="14"/>
      <c r="C559" s="15"/>
      <c r="D559" s="20"/>
    </row>
    <row r="560" spans="1:4">
      <c r="A560" s="14"/>
      <c r="C560" s="15"/>
      <c r="D560" s="20"/>
    </row>
    <row r="561" spans="1:4">
      <c r="A561" s="14"/>
      <c r="C561" s="15"/>
      <c r="D561" s="20"/>
    </row>
    <row r="562" spans="1:4">
      <c r="A562" s="14"/>
      <c r="C562" s="15"/>
      <c r="D562" s="20"/>
    </row>
    <row r="563" spans="1:4">
      <c r="A563" s="14"/>
      <c r="C563" s="15"/>
      <c r="D563" s="20"/>
    </row>
    <row r="564" spans="1:4">
      <c r="A564" s="14"/>
      <c r="C564" s="15"/>
      <c r="D564" s="20"/>
    </row>
    <row r="565" spans="1:4">
      <c r="A565" s="14"/>
      <c r="C565" s="15"/>
      <c r="D565" s="20"/>
    </row>
    <row r="566" spans="1:4">
      <c r="A566" s="14"/>
      <c r="C566" s="15"/>
      <c r="D566" s="20"/>
    </row>
    <row r="567" spans="1:4">
      <c r="A567" s="14"/>
      <c r="C567" s="15"/>
      <c r="D567" s="20"/>
    </row>
    <row r="568" spans="1:4">
      <c r="A568" s="14"/>
      <c r="C568" s="15"/>
      <c r="D568" s="20"/>
    </row>
    <row r="569" spans="1:4">
      <c r="A569" s="14"/>
      <c r="C569" s="15"/>
      <c r="D569" s="20"/>
    </row>
    <row r="570" spans="1:4">
      <c r="A570" s="14"/>
      <c r="C570" s="15"/>
      <c r="D570" s="20"/>
    </row>
    <row r="571" spans="1:4">
      <c r="A571" s="14"/>
      <c r="C571" s="15"/>
      <c r="D571" s="20"/>
    </row>
    <row r="572" spans="1:4">
      <c r="A572" s="14"/>
      <c r="C572" s="15"/>
      <c r="D572" s="20"/>
    </row>
    <row r="573" spans="1:4">
      <c r="A573" s="14"/>
      <c r="C573" s="15"/>
      <c r="D573" s="20"/>
    </row>
    <row r="574" spans="1:4">
      <c r="A574" s="14"/>
      <c r="C574" s="15"/>
      <c r="D574" s="20"/>
    </row>
    <row r="575" spans="1:4">
      <c r="A575" s="14"/>
      <c r="C575" s="15"/>
      <c r="D575" s="20"/>
    </row>
    <row r="576" spans="1:4">
      <c r="A576" s="14"/>
      <c r="C576" s="15"/>
      <c r="D576" s="20"/>
    </row>
    <row r="577" spans="1:4">
      <c r="A577" s="14"/>
      <c r="C577" s="15"/>
      <c r="D577" s="20"/>
    </row>
    <row r="578" spans="1:4">
      <c r="A578" s="14"/>
      <c r="C578" s="15"/>
      <c r="D578" s="20"/>
    </row>
    <row r="579" spans="1:4">
      <c r="A579" s="14"/>
      <c r="C579" s="15"/>
      <c r="D579" s="20"/>
    </row>
    <row r="580" spans="1:4">
      <c r="A580" s="14"/>
      <c r="C580" s="15"/>
      <c r="D580" s="20"/>
    </row>
    <row r="581" spans="1:4">
      <c r="A581" s="14"/>
      <c r="C581" s="15"/>
      <c r="D581" s="20"/>
    </row>
    <row r="582" spans="1:4">
      <c r="A582" s="14"/>
      <c r="C582" s="15"/>
      <c r="D582" s="20"/>
    </row>
    <row r="583" spans="1:4">
      <c r="A583" s="14"/>
      <c r="C583" s="15"/>
      <c r="D583" s="20"/>
    </row>
    <row r="584" spans="1:4">
      <c r="A584" s="14"/>
      <c r="C584" s="15"/>
      <c r="D584" s="20"/>
    </row>
    <row r="585" spans="1:4">
      <c r="A585" s="14"/>
      <c r="C585" s="15"/>
      <c r="D585" s="20"/>
    </row>
    <row r="586" spans="1:4">
      <c r="A586" s="14"/>
      <c r="C586" s="15"/>
      <c r="D586" s="20"/>
    </row>
    <row r="587" spans="1:4">
      <c r="A587" s="14"/>
      <c r="C587" s="15"/>
      <c r="D587" s="20"/>
    </row>
    <row r="588" spans="1:4">
      <c r="A588" s="14"/>
      <c r="C588" s="15"/>
      <c r="D588" s="20"/>
    </row>
    <row r="589" spans="1:4">
      <c r="A589" s="14"/>
      <c r="C589" s="15"/>
      <c r="D589" s="20"/>
    </row>
    <row r="590" spans="1:4">
      <c r="A590" s="14"/>
      <c r="C590" s="15"/>
      <c r="D590" s="20"/>
    </row>
    <row r="591" spans="1:4">
      <c r="A591" s="14"/>
      <c r="C591" s="15"/>
      <c r="D591" s="20"/>
    </row>
    <row r="592" spans="1:4">
      <c r="A592" s="14"/>
      <c r="C592" s="15"/>
      <c r="D592" s="20"/>
    </row>
    <row r="593" spans="1:4">
      <c r="A593" s="14"/>
      <c r="C593" s="15"/>
      <c r="D593" s="20"/>
    </row>
    <row r="594" spans="1:4">
      <c r="A594" s="14"/>
      <c r="C594" s="15"/>
      <c r="D594" s="20"/>
    </row>
    <row r="595" spans="1:4">
      <c r="A595" s="14"/>
      <c r="C595" s="15"/>
      <c r="D595" s="20"/>
    </row>
    <row r="596" spans="1:4">
      <c r="A596" s="14"/>
      <c r="C596" s="15"/>
      <c r="D596" s="20"/>
    </row>
    <row r="597" spans="1:4">
      <c r="A597" s="14"/>
      <c r="C597" s="15"/>
      <c r="D597" s="20"/>
    </row>
    <row r="598" spans="1:4">
      <c r="A598" s="14"/>
      <c r="C598" s="15"/>
      <c r="D598" s="20"/>
    </row>
    <row r="599" spans="1:4">
      <c r="A599" s="14"/>
      <c r="C599" s="15"/>
      <c r="D599" s="20"/>
    </row>
    <row r="600" spans="1:4">
      <c r="A600" s="14"/>
      <c r="C600" s="15"/>
      <c r="D600" s="20"/>
    </row>
    <row r="601" spans="1:4">
      <c r="A601" s="14"/>
      <c r="C601" s="15"/>
      <c r="D601" s="20"/>
    </row>
    <row r="602" spans="1:4">
      <c r="A602" s="14"/>
      <c r="C602" s="15"/>
      <c r="D602" s="20"/>
    </row>
    <row r="603" spans="1:4">
      <c r="A603" s="14"/>
      <c r="C603" s="15"/>
      <c r="D603" s="20"/>
    </row>
    <row r="604" spans="1:4">
      <c r="A604" s="14"/>
      <c r="C604" s="15"/>
      <c r="D604" s="20"/>
    </row>
    <row r="605" spans="1:4">
      <c r="A605" s="14"/>
      <c r="C605" s="15"/>
      <c r="D605" s="20"/>
    </row>
    <row r="606" spans="1:4">
      <c r="A606" s="14"/>
      <c r="C606" s="15"/>
      <c r="D606" s="20"/>
    </row>
    <row r="607" spans="1:4">
      <c r="A607" s="14"/>
      <c r="C607" s="15"/>
      <c r="D607" s="20"/>
    </row>
    <row r="608" spans="1:4">
      <c r="A608" s="14"/>
      <c r="C608" s="15"/>
      <c r="D608" s="20"/>
    </row>
    <row r="609" spans="1:4">
      <c r="A609" s="14"/>
      <c r="C609" s="15"/>
      <c r="D609" s="20"/>
    </row>
    <row r="610" spans="1:4">
      <c r="A610" s="14"/>
      <c r="C610" s="15"/>
      <c r="D610" s="20"/>
    </row>
    <row r="611" spans="1:4">
      <c r="A611" s="14"/>
      <c r="C611" s="15"/>
      <c r="D611" s="20"/>
    </row>
    <row r="612" spans="1:4">
      <c r="A612" s="14"/>
      <c r="C612" s="15"/>
      <c r="D612" s="20"/>
    </row>
    <row r="613" spans="1:4">
      <c r="A613" s="14"/>
      <c r="C613" s="15"/>
      <c r="D613" s="20"/>
    </row>
    <row r="614" spans="1:4">
      <c r="A614" s="14"/>
      <c r="C614" s="15"/>
      <c r="D614" s="20"/>
    </row>
    <row r="615" spans="1:4">
      <c r="A615" s="14"/>
      <c r="C615" s="15"/>
      <c r="D615" s="20"/>
    </row>
    <row r="616" spans="1:4">
      <c r="A616" s="14"/>
      <c r="C616" s="15"/>
      <c r="D616" s="20"/>
    </row>
    <row r="617" spans="1:4">
      <c r="A617" s="14"/>
      <c r="C617" s="15"/>
      <c r="D617" s="20"/>
    </row>
    <row r="618" spans="1:4">
      <c r="A618" s="14"/>
      <c r="C618" s="15"/>
      <c r="D618" s="20"/>
    </row>
    <row r="619" spans="1:4">
      <c r="A619" s="14"/>
      <c r="C619" s="15"/>
      <c r="D619" s="20"/>
    </row>
    <row r="620" spans="1:4">
      <c r="A620" s="14"/>
      <c r="C620" s="15"/>
      <c r="D620" s="20"/>
    </row>
    <row r="621" spans="1:4">
      <c r="A621" s="14"/>
      <c r="C621" s="15"/>
      <c r="D621" s="20"/>
    </row>
    <row r="622" spans="1:4">
      <c r="A622" s="14"/>
      <c r="C622" s="15"/>
      <c r="D622" s="20"/>
    </row>
    <row r="623" spans="1:4">
      <c r="A623" s="14"/>
      <c r="C623" s="15"/>
      <c r="D623" s="20"/>
    </row>
    <row r="624" spans="1:4">
      <c r="A624" s="14"/>
      <c r="C624" s="15"/>
      <c r="D624" s="20"/>
    </row>
    <row r="625" spans="1:4">
      <c r="A625" s="14"/>
      <c r="C625" s="15"/>
      <c r="D625" s="20"/>
    </row>
    <row r="626" spans="1:4">
      <c r="A626" s="14"/>
      <c r="C626" s="15"/>
      <c r="D626" s="20"/>
    </row>
    <row r="627" spans="1:4">
      <c r="A627" s="14"/>
      <c r="C627" s="15"/>
      <c r="D627" s="20"/>
    </row>
    <row r="628" spans="1:4">
      <c r="A628" s="14"/>
      <c r="C628" s="15"/>
      <c r="D628" s="20"/>
    </row>
    <row r="629" spans="1:4">
      <c r="A629" s="14"/>
      <c r="C629" s="15"/>
      <c r="D629" s="20"/>
    </row>
    <row r="630" spans="1:4">
      <c r="A630" s="14"/>
      <c r="C630" s="15"/>
      <c r="D630" s="20"/>
    </row>
    <row r="631" spans="1:4">
      <c r="A631" s="14"/>
      <c r="C631" s="15"/>
      <c r="D631" s="20"/>
    </row>
    <row r="632" spans="1:4">
      <c r="A632" s="14"/>
      <c r="C632" s="15"/>
      <c r="D632" s="20"/>
    </row>
    <row r="633" spans="1:4">
      <c r="A633" s="14"/>
      <c r="C633" s="15"/>
      <c r="D633" s="20"/>
    </row>
    <row r="634" spans="1:4">
      <c r="A634" s="14"/>
      <c r="C634" s="15"/>
      <c r="D634" s="20"/>
    </row>
    <row r="635" spans="1:4">
      <c r="A635" s="14"/>
      <c r="C635" s="15"/>
      <c r="D635" s="20"/>
    </row>
    <row r="636" spans="1:4">
      <c r="A636" s="14"/>
      <c r="C636" s="15"/>
      <c r="D636" s="20"/>
    </row>
    <row r="637" spans="1:4">
      <c r="A637" s="14"/>
      <c r="C637" s="15"/>
      <c r="D637" s="20"/>
    </row>
    <row r="638" spans="1:4">
      <c r="A638" s="14"/>
      <c r="C638" s="15"/>
      <c r="D638" s="20"/>
    </row>
    <row r="639" spans="1:4">
      <c r="A639" s="14"/>
      <c r="C639" s="15"/>
      <c r="D639" s="20"/>
    </row>
    <row r="640" spans="1:4">
      <c r="A640" s="14"/>
      <c r="C640" s="15"/>
      <c r="D640" s="20"/>
    </row>
    <row r="641" spans="1:4">
      <c r="A641" s="14"/>
      <c r="C641" s="15"/>
      <c r="D641" s="20"/>
    </row>
    <row r="642" spans="1:4">
      <c r="A642" s="14"/>
      <c r="C642" s="15"/>
      <c r="D642" s="20"/>
    </row>
    <row r="643" spans="1:4">
      <c r="A643" s="14"/>
      <c r="C643" s="15"/>
      <c r="D643" s="20"/>
    </row>
    <row r="644" spans="1:4">
      <c r="A644" s="14"/>
      <c r="C644" s="15"/>
      <c r="D644" s="20"/>
    </row>
    <row r="645" spans="1:4">
      <c r="A645" s="14"/>
      <c r="C645" s="15"/>
      <c r="D645" s="20"/>
    </row>
    <row r="646" spans="1:4">
      <c r="A646" s="14"/>
      <c r="C646" s="15"/>
      <c r="D646" s="20"/>
    </row>
    <row r="647" spans="1:4">
      <c r="A647" s="14"/>
      <c r="C647" s="15"/>
      <c r="D647" s="20"/>
    </row>
    <row r="648" spans="1:4">
      <c r="A648" s="14"/>
      <c r="C648" s="15"/>
      <c r="D648" s="20"/>
    </row>
    <row r="649" spans="1:4">
      <c r="A649" s="14"/>
      <c r="C649" s="15"/>
      <c r="D649" s="20"/>
    </row>
    <row r="650" spans="1:4">
      <c r="A650" s="14"/>
      <c r="C650" s="15"/>
      <c r="D650" s="20"/>
    </row>
    <row r="651" spans="1:4">
      <c r="A651" s="14"/>
      <c r="C651" s="15"/>
      <c r="D651" s="20"/>
    </row>
    <row r="652" spans="1:4">
      <c r="A652" s="14"/>
      <c r="C652" s="15"/>
      <c r="D652" s="20"/>
    </row>
    <row r="653" spans="1:4">
      <c r="A653" s="14"/>
      <c r="C653" s="15"/>
      <c r="D653" s="20"/>
    </row>
    <row r="654" spans="1:4">
      <c r="A654" s="14"/>
      <c r="C654" s="15"/>
      <c r="D654" s="20"/>
    </row>
  </sheetData>
  <mergeCells count="44">
    <mergeCell ref="A103:D103"/>
    <mergeCell ref="A99:D99"/>
    <mergeCell ref="A65:D65"/>
    <mergeCell ref="A73:D73"/>
    <mergeCell ref="A3:D3"/>
    <mergeCell ref="A86:B86"/>
    <mergeCell ref="A92:B92"/>
    <mergeCell ref="A98:B98"/>
    <mergeCell ref="A93:D93"/>
    <mergeCell ref="A64:D64"/>
    <mergeCell ref="A72:D72"/>
    <mergeCell ref="A71:B71"/>
    <mergeCell ref="A4:D4"/>
    <mergeCell ref="A51:D51"/>
    <mergeCell ref="A50:B50"/>
    <mergeCell ref="A87:D87"/>
    <mergeCell ref="A63:B63"/>
    <mergeCell ref="A94:D94"/>
    <mergeCell ref="A136:D136"/>
    <mergeCell ref="A143:D143"/>
    <mergeCell ref="A109:B109"/>
    <mergeCell ref="A113:B113"/>
    <mergeCell ref="A102:B102"/>
    <mergeCell ref="A135:D135"/>
    <mergeCell ref="A110:D110"/>
    <mergeCell ref="A134:B134"/>
    <mergeCell ref="A129:B129"/>
    <mergeCell ref="A121:D121"/>
    <mergeCell ref="A130:D130"/>
    <mergeCell ref="A114:D114"/>
    <mergeCell ref="A120:D120"/>
    <mergeCell ref="A119:B119"/>
    <mergeCell ref="A115:D115"/>
    <mergeCell ref="A104:D104"/>
    <mergeCell ref="A167:B167"/>
    <mergeCell ref="A142:B142"/>
    <mergeCell ref="A148:B148"/>
    <mergeCell ref="A156:B156"/>
    <mergeCell ref="A163:B163"/>
    <mergeCell ref="A150:D150"/>
    <mergeCell ref="A158:D158"/>
    <mergeCell ref="A164:D164"/>
    <mergeCell ref="A157:D157"/>
    <mergeCell ref="A149:D149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5" orientation="portrait" r:id="rId1"/>
  <headerFooter alignWithMargins="0">
    <oddFooter>Strona &amp;P z &amp;N</oddFooter>
  </headerFooter>
  <rowBreaks count="3" manualBreakCount="3">
    <brk id="62" max="3" man="1"/>
    <brk id="109" max="3" man="1"/>
    <brk id="1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J25"/>
  <sheetViews>
    <sheetView view="pageBreakPreview" zoomScaleNormal="100" zoomScaleSheetLayoutView="100" workbookViewId="0">
      <selection activeCell="C12" sqref="C12"/>
    </sheetView>
  </sheetViews>
  <sheetFormatPr defaultRowHeight="12.75"/>
  <cols>
    <col min="1" max="1" width="5.85546875" style="26" customWidth="1"/>
    <col min="2" max="2" width="46.5703125" customWidth="1"/>
    <col min="3" max="3" width="22.5703125" style="21" customWidth="1"/>
    <col min="4" max="4" width="20.140625" style="21" customWidth="1"/>
  </cols>
  <sheetData>
    <row r="1" spans="1:10" ht="16.5">
      <c r="B1" s="8" t="s">
        <v>957</v>
      </c>
      <c r="D1" s="22"/>
    </row>
    <row r="2" spans="1:10" ht="16.5">
      <c r="B2" s="8"/>
    </row>
    <row r="3" spans="1:10" ht="24" customHeight="1">
      <c r="A3" s="451" t="s">
        <v>94</v>
      </c>
      <c r="B3" s="452"/>
      <c r="C3" s="452"/>
      <c r="D3" s="453"/>
    </row>
    <row r="4" spans="1:10" ht="31.5" customHeight="1">
      <c r="A4" s="48" t="s">
        <v>44</v>
      </c>
      <c r="B4" s="48" t="s">
        <v>42</v>
      </c>
      <c r="C4" s="33" t="s">
        <v>54</v>
      </c>
      <c r="D4" s="33" t="s">
        <v>41</v>
      </c>
    </row>
    <row r="5" spans="1:10" ht="31.5" customHeight="1">
      <c r="A5" s="86">
        <v>1</v>
      </c>
      <c r="B5" s="53" t="s">
        <v>96</v>
      </c>
      <c r="C5" s="18">
        <v>1601097.87</v>
      </c>
      <c r="D5" s="18">
        <v>0</v>
      </c>
    </row>
    <row r="6" spans="1:10" ht="31.5" customHeight="1">
      <c r="A6" s="86">
        <v>2</v>
      </c>
      <c r="B6" s="1" t="s">
        <v>97</v>
      </c>
      <c r="C6" s="179">
        <v>539275.49</v>
      </c>
      <c r="D6" s="18">
        <v>0</v>
      </c>
      <c r="J6" s="332"/>
    </row>
    <row r="7" spans="1:10" s="155" customFormat="1" ht="31.5" customHeight="1">
      <c r="A7" s="86">
        <v>3</v>
      </c>
      <c r="B7" s="53" t="s">
        <v>98</v>
      </c>
      <c r="C7" s="18">
        <v>321323.67</v>
      </c>
      <c r="D7" s="180">
        <v>56764.57</v>
      </c>
    </row>
    <row r="8" spans="1:10" s="155" customFormat="1" ht="31.5" customHeight="1">
      <c r="A8" s="86">
        <v>4</v>
      </c>
      <c r="B8" s="181" t="s">
        <v>771</v>
      </c>
      <c r="C8" s="18">
        <v>172584.97</v>
      </c>
      <c r="D8" s="182">
        <v>4928.88</v>
      </c>
    </row>
    <row r="9" spans="1:10" s="155" customFormat="1" ht="31.5" customHeight="1">
      <c r="A9" s="86">
        <v>5</v>
      </c>
      <c r="B9" s="53" t="s">
        <v>767</v>
      </c>
      <c r="C9" s="183">
        <v>248561.62</v>
      </c>
      <c r="D9" s="180">
        <v>16000</v>
      </c>
    </row>
    <row r="10" spans="1:10" s="6" customFormat="1" ht="31.5" customHeight="1">
      <c r="A10" s="368">
        <v>6</v>
      </c>
      <c r="B10" s="369" t="s">
        <v>101</v>
      </c>
      <c r="C10" s="370">
        <f>95941.87+ 5343.2</f>
        <v>101285.06999999999</v>
      </c>
      <c r="D10" s="371">
        <v>0</v>
      </c>
      <c r="F10"/>
      <c r="G10"/>
      <c r="H10"/>
      <c r="I10" s="9"/>
      <c r="J10" s="333"/>
    </row>
    <row r="11" spans="1:10" s="155" customFormat="1" ht="31.5" customHeight="1">
      <c r="A11" s="86">
        <v>7</v>
      </c>
      <c r="B11" s="1" t="s">
        <v>102</v>
      </c>
      <c r="C11" s="184">
        <v>0</v>
      </c>
      <c r="D11" s="25">
        <v>0</v>
      </c>
    </row>
    <row r="12" spans="1:10" s="6" customFormat="1" ht="31.5" customHeight="1">
      <c r="A12" s="86">
        <v>8</v>
      </c>
      <c r="B12" s="1" t="s">
        <v>922</v>
      </c>
      <c r="C12" s="185">
        <v>136663</v>
      </c>
      <c r="D12" s="23">
        <v>0</v>
      </c>
    </row>
    <row r="13" spans="1:10" s="6" customFormat="1" ht="31.5" customHeight="1">
      <c r="A13" s="86">
        <v>9</v>
      </c>
      <c r="B13" s="1" t="s">
        <v>104</v>
      </c>
      <c r="C13" s="186">
        <v>420042.31</v>
      </c>
      <c r="D13" s="56">
        <v>127000</v>
      </c>
      <c r="F13" s="159"/>
    </row>
    <row r="14" spans="1:10" s="6" customFormat="1" ht="31.5" customHeight="1">
      <c r="A14" s="86">
        <v>10</v>
      </c>
      <c r="B14" s="1" t="s">
        <v>105</v>
      </c>
      <c r="C14" s="187">
        <v>91562.31</v>
      </c>
      <c r="D14" s="25">
        <v>0</v>
      </c>
    </row>
    <row r="15" spans="1:10" ht="25.5" customHeight="1">
      <c r="A15" s="454" t="s">
        <v>43</v>
      </c>
      <c r="B15" s="455"/>
      <c r="C15" s="32">
        <f>SUM(C5:C14)</f>
        <v>3632396.3100000005</v>
      </c>
      <c r="D15" s="32">
        <f>SUM(D5:D14)</f>
        <v>204693.45</v>
      </c>
    </row>
    <row r="16" spans="1:10">
      <c r="B16" s="6"/>
      <c r="C16" s="24"/>
      <c r="D16" s="24"/>
    </row>
    <row r="17" spans="2:4">
      <c r="B17" s="6"/>
      <c r="C17" s="24"/>
      <c r="D17" s="24"/>
    </row>
    <row r="18" spans="2:4">
      <c r="B18" s="6"/>
      <c r="C18" s="24"/>
      <c r="D18" s="24"/>
    </row>
    <row r="19" spans="2:4">
      <c r="B19" s="6"/>
      <c r="C19" s="24"/>
      <c r="D19" s="24"/>
    </row>
    <row r="20" spans="2:4">
      <c r="B20" s="6"/>
      <c r="C20" s="24"/>
      <c r="D20" s="24"/>
    </row>
    <row r="21" spans="2:4">
      <c r="B21" s="6"/>
      <c r="C21" s="24"/>
      <c r="D21" s="24"/>
    </row>
    <row r="22" spans="2:4">
      <c r="B22" s="6"/>
      <c r="C22" s="24"/>
      <c r="D22" s="24"/>
    </row>
    <row r="23" spans="2:4">
      <c r="B23" s="6"/>
      <c r="C23" s="24"/>
      <c r="D23" s="24"/>
    </row>
    <row r="24" spans="2:4">
      <c r="B24" s="6"/>
      <c r="C24" s="24"/>
      <c r="D24" s="24"/>
    </row>
    <row r="25" spans="2:4">
      <c r="B25" s="6"/>
      <c r="C25" s="24"/>
      <c r="D25" s="24"/>
    </row>
  </sheetData>
  <mergeCells count="2">
    <mergeCell ref="A3:D3"/>
    <mergeCell ref="A15:B15"/>
  </mergeCells>
  <phoneticPr fontId="1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Y37"/>
  <sheetViews>
    <sheetView view="pageBreakPreview" topLeftCell="E13" zoomScaleNormal="100" zoomScaleSheetLayoutView="100" workbookViewId="0">
      <selection activeCell="E9" sqref="E9"/>
    </sheetView>
  </sheetViews>
  <sheetFormatPr defaultRowHeight="12.75"/>
  <cols>
    <col min="1" max="1" width="4.5703125" style="3" customWidth="1"/>
    <col min="2" max="2" width="14.85546875" style="3" customWidth="1"/>
    <col min="3" max="3" width="14" style="3" customWidth="1"/>
    <col min="4" max="4" width="21.85546875" style="7" customWidth="1"/>
    <col min="5" max="5" width="10.85546875" style="3" customWidth="1"/>
    <col min="6" max="6" width="20.140625" style="3" customWidth="1"/>
    <col min="7" max="7" width="11.5703125" style="5" customWidth="1"/>
    <col min="8" max="8" width="13" style="3" customWidth="1"/>
    <col min="9" max="9" width="10.85546875" style="5" customWidth="1"/>
    <col min="10" max="10" width="15.140625" style="3" customWidth="1"/>
    <col min="11" max="11" width="7.5703125" style="16" customWidth="1"/>
    <col min="12" max="12" width="14" style="3" customWidth="1"/>
    <col min="13" max="13" width="5.5703125" style="3" customWidth="1"/>
    <col min="14" max="14" width="13" style="3" customWidth="1"/>
    <col min="15" max="15" width="10.140625" style="3" customWidth="1"/>
    <col min="16" max="16" width="9.140625" style="3"/>
    <col min="17" max="17" width="15.42578125" style="3" customWidth="1"/>
    <col min="18" max="18" width="20.42578125" style="3" customWidth="1"/>
    <col min="19" max="19" width="12.140625" style="3" customWidth="1"/>
    <col min="20" max="20" width="10.5703125" style="3" customWidth="1"/>
    <col min="21" max="22" width="11.85546875" style="3" customWidth="1"/>
    <col min="23" max="16384" width="9.140625" style="3"/>
  </cols>
  <sheetData>
    <row r="1" spans="1:25" ht="18.75" thickBot="1">
      <c r="A1" s="4" t="s">
        <v>959</v>
      </c>
      <c r="G1" s="464"/>
      <c r="H1" s="464"/>
    </row>
    <row r="2" spans="1:25" s="10" customFormat="1" ht="23.25" customHeight="1">
      <c r="A2" s="465" t="s">
        <v>71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58" t="s">
        <v>71</v>
      </c>
      <c r="N2" s="458"/>
      <c r="O2" s="458"/>
      <c r="P2" s="458"/>
      <c r="Q2" s="458"/>
      <c r="R2" s="458"/>
      <c r="S2" s="458"/>
      <c r="T2" s="458"/>
      <c r="U2" s="458"/>
      <c r="V2" s="458"/>
      <c r="W2" s="459"/>
      <c r="X2" s="41"/>
      <c r="Y2" s="41"/>
    </row>
    <row r="3" spans="1:25" s="10" customFormat="1" ht="12.75" customHeight="1">
      <c r="A3" s="460" t="s">
        <v>44</v>
      </c>
      <c r="B3" s="421" t="s">
        <v>45</v>
      </c>
      <c r="C3" s="421" t="s">
        <v>46</v>
      </c>
      <c r="D3" s="421" t="s">
        <v>47</v>
      </c>
      <c r="E3" s="421" t="s">
        <v>48</v>
      </c>
      <c r="F3" s="421" t="s">
        <v>72</v>
      </c>
      <c r="G3" s="421" t="s">
        <v>73</v>
      </c>
      <c r="H3" s="421" t="s">
        <v>49</v>
      </c>
      <c r="I3" s="421" t="s">
        <v>36</v>
      </c>
      <c r="J3" s="421" t="s">
        <v>37</v>
      </c>
      <c r="K3" s="421" t="s">
        <v>38</v>
      </c>
      <c r="L3" s="437" t="s">
        <v>39</v>
      </c>
      <c r="M3" s="456" t="s">
        <v>44</v>
      </c>
      <c r="N3" s="420" t="s">
        <v>74</v>
      </c>
      <c r="O3" s="421" t="s">
        <v>493</v>
      </c>
      <c r="P3" s="420" t="s">
        <v>40</v>
      </c>
      <c r="Q3" s="420" t="s">
        <v>494</v>
      </c>
      <c r="R3" s="420" t="s">
        <v>907</v>
      </c>
      <c r="S3" s="420" t="s">
        <v>75</v>
      </c>
      <c r="T3" s="420"/>
      <c r="U3" s="420" t="s">
        <v>76</v>
      </c>
      <c r="V3" s="420"/>
      <c r="W3" s="462" t="s">
        <v>77</v>
      </c>
      <c r="X3" s="42"/>
      <c r="Y3" s="42"/>
    </row>
    <row r="4" spans="1:25" s="10" customFormat="1" ht="18.75" customHeight="1">
      <c r="A4" s="460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67"/>
      <c r="M4" s="456"/>
      <c r="N4" s="420"/>
      <c r="O4" s="422"/>
      <c r="P4" s="420"/>
      <c r="Q4" s="420"/>
      <c r="R4" s="420"/>
      <c r="S4" s="420"/>
      <c r="T4" s="420"/>
      <c r="U4" s="420"/>
      <c r="V4" s="420"/>
      <c r="W4" s="462"/>
    </row>
    <row r="5" spans="1:25" s="10" customFormat="1" ht="54.75" customHeight="1">
      <c r="A5" s="461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67"/>
      <c r="M5" s="457"/>
      <c r="N5" s="421"/>
      <c r="O5" s="422"/>
      <c r="P5" s="421"/>
      <c r="Q5" s="421"/>
      <c r="R5" s="421"/>
      <c r="S5" s="40" t="s">
        <v>50</v>
      </c>
      <c r="T5" s="40" t="s">
        <v>51</v>
      </c>
      <c r="U5" s="40" t="s">
        <v>50</v>
      </c>
      <c r="V5" s="40" t="s">
        <v>51</v>
      </c>
      <c r="W5" s="463"/>
    </row>
    <row r="6" spans="1:25" ht="18.75" customHeight="1" thickBot="1">
      <c r="A6" s="450" t="s">
        <v>131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</row>
    <row r="7" spans="1:25" s="10" customFormat="1" ht="24.95" customHeight="1" thickTop="1" thickBot="1">
      <c r="A7" s="70">
        <v>1</v>
      </c>
      <c r="B7" s="70" t="s">
        <v>652</v>
      </c>
      <c r="C7" s="70" t="s">
        <v>653</v>
      </c>
      <c r="D7" s="70" t="s">
        <v>654</v>
      </c>
      <c r="E7" s="70" t="s">
        <v>655</v>
      </c>
      <c r="F7" s="70" t="s">
        <v>656</v>
      </c>
      <c r="G7" s="129">
        <v>1995</v>
      </c>
      <c r="H7" s="70">
        <v>2005</v>
      </c>
      <c r="I7" s="70" t="s">
        <v>657</v>
      </c>
      <c r="J7" s="365" t="s">
        <v>923</v>
      </c>
      <c r="K7" s="70">
        <v>5</v>
      </c>
      <c r="L7" s="70" t="s">
        <v>658</v>
      </c>
      <c r="M7" s="70">
        <v>1</v>
      </c>
      <c r="N7" s="70">
        <v>1790</v>
      </c>
      <c r="O7" s="85" t="s">
        <v>185</v>
      </c>
      <c r="P7" s="204">
        <v>285199</v>
      </c>
      <c r="Q7" s="130"/>
      <c r="R7" s="131">
        <v>13000</v>
      </c>
      <c r="S7" s="132" t="s">
        <v>659</v>
      </c>
      <c r="T7" s="132" t="s">
        <v>660</v>
      </c>
      <c r="U7" s="132" t="s">
        <v>659</v>
      </c>
      <c r="V7" s="132" t="s">
        <v>660</v>
      </c>
      <c r="W7" s="133" t="s">
        <v>252</v>
      </c>
    </row>
    <row r="8" spans="1:25" s="10" customFormat="1" ht="24.95" customHeight="1" thickTop="1">
      <c r="A8" s="70">
        <v>2</v>
      </c>
      <c r="B8" s="70" t="s">
        <v>488</v>
      </c>
      <c r="C8" s="70" t="s">
        <v>661</v>
      </c>
      <c r="D8" s="70">
        <v>18192</v>
      </c>
      <c r="E8" s="70" t="s">
        <v>662</v>
      </c>
      <c r="F8" s="70" t="s">
        <v>663</v>
      </c>
      <c r="G8" s="129">
        <v>6871</v>
      </c>
      <c r="H8" s="70">
        <v>1995</v>
      </c>
      <c r="I8" s="70" t="s">
        <v>664</v>
      </c>
      <c r="J8" s="372" t="s">
        <v>924</v>
      </c>
      <c r="K8" s="70">
        <v>2</v>
      </c>
      <c r="L8" s="70">
        <v>9200</v>
      </c>
      <c r="M8" s="70">
        <v>2</v>
      </c>
      <c r="N8" s="70">
        <v>17000</v>
      </c>
      <c r="O8" s="70" t="s">
        <v>185</v>
      </c>
      <c r="P8" s="134"/>
      <c r="Q8" s="70"/>
      <c r="R8" s="82"/>
      <c r="S8" s="132" t="s">
        <v>665</v>
      </c>
      <c r="T8" s="132" t="s">
        <v>666</v>
      </c>
      <c r="U8" s="132"/>
      <c r="V8" s="132"/>
      <c r="W8" s="83"/>
    </row>
    <row r="9" spans="1:25" s="10" customFormat="1" ht="24.95" customHeight="1">
      <c r="A9" s="70">
        <v>3</v>
      </c>
      <c r="B9" s="70" t="s">
        <v>667</v>
      </c>
      <c r="C9" s="70">
        <v>266</v>
      </c>
      <c r="D9" s="70">
        <v>731965</v>
      </c>
      <c r="E9" s="70" t="s">
        <v>668</v>
      </c>
      <c r="F9" s="70" t="s">
        <v>491</v>
      </c>
      <c r="G9" s="129">
        <v>4680</v>
      </c>
      <c r="H9" s="70">
        <v>1987</v>
      </c>
      <c r="I9" s="70" t="s">
        <v>669</v>
      </c>
      <c r="J9" s="372" t="s">
        <v>925</v>
      </c>
      <c r="K9" s="70">
        <v>6</v>
      </c>
      <c r="L9" s="70" t="s">
        <v>658</v>
      </c>
      <c r="M9" s="70">
        <v>3</v>
      </c>
      <c r="N9" s="70"/>
      <c r="O9" s="70" t="s">
        <v>185</v>
      </c>
      <c r="P9" s="70"/>
      <c r="Q9" s="70"/>
      <c r="R9" s="82"/>
      <c r="S9" s="132" t="s">
        <v>477</v>
      </c>
      <c r="T9" s="132" t="s">
        <v>469</v>
      </c>
      <c r="U9" s="132"/>
      <c r="V9" s="132"/>
      <c r="W9" s="83"/>
    </row>
    <row r="10" spans="1:25" s="10" customFormat="1" ht="24.95" customHeight="1">
      <c r="A10" s="70">
        <v>4</v>
      </c>
      <c r="B10" s="70" t="s">
        <v>670</v>
      </c>
      <c r="C10" s="70" t="s">
        <v>671</v>
      </c>
      <c r="D10" s="135">
        <v>36408200000000</v>
      </c>
      <c r="E10" s="70" t="s">
        <v>672</v>
      </c>
      <c r="F10" s="70" t="s">
        <v>491</v>
      </c>
      <c r="G10" s="129">
        <v>2120</v>
      </c>
      <c r="H10" s="70">
        <v>1982</v>
      </c>
      <c r="I10" s="70" t="s">
        <v>673</v>
      </c>
      <c r="J10" s="372" t="s">
        <v>926</v>
      </c>
      <c r="K10" s="70">
        <v>6</v>
      </c>
      <c r="L10" s="70" t="s">
        <v>658</v>
      </c>
      <c r="M10" s="70">
        <v>4</v>
      </c>
      <c r="N10" s="70">
        <v>2100</v>
      </c>
      <c r="O10" s="70" t="s">
        <v>185</v>
      </c>
      <c r="P10" s="70"/>
      <c r="Q10" s="70"/>
      <c r="R10" s="82"/>
      <c r="S10" s="132" t="s">
        <v>477</v>
      </c>
      <c r="T10" s="132" t="s">
        <v>469</v>
      </c>
      <c r="U10" s="132"/>
      <c r="V10" s="132"/>
      <c r="W10" s="83"/>
    </row>
    <row r="11" spans="1:25" s="10" customFormat="1" ht="24.95" customHeight="1">
      <c r="A11" s="70">
        <v>5</v>
      </c>
      <c r="B11" s="70" t="s">
        <v>667</v>
      </c>
      <c r="C11" s="70">
        <v>26</v>
      </c>
      <c r="D11" s="70">
        <v>91557</v>
      </c>
      <c r="E11" s="70" t="s">
        <v>674</v>
      </c>
      <c r="F11" s="70" t="s">
        <v>491</v>
      </c>
      <c r="G11" s="129">
        <v>4680</v>
      </c>
      <c r="H11" s="70">
        <v>1966</v>
      </c>
      <c r="I11" s="70" t="s">
        <v>675</v>
      </c>
      <c r="J11" s="365" t="s">
        <v>928</v>
      </c>
      <c r="K11" s="70">
        <v>6</v>
      </c>
      <c r="L11" s="70" t="s">
        <v>658</v>
      </c>
      <c r="M11" s="70">
        <v>5</v>
      </c>
      <c r="N11" s="70">
        <v>6900</v>
      </c>
      <c r="O11" s="70" t="s">
        <v>185</v>
      </c>
      <c r="P11" s="70"/>
      <c r="Q11" s="70"/>
      <c r="R11" s="82"/>
      <c r="S11" s="132" t="s">
        <v>477</v>
      </c>
      <c r="T11" s="132" t="s">
        <v>469</v>
      </c>
      <c r="U11" s="132"/>
      <c r="V11" s="132"/>
      <c r="W11" s="83"/>
    </row>
    <row r="12" spans="1:25" s="10" customFormat="1" ht="24.95" customHeight="1">
      <c r="A12" s="70">
        <v>6</v>
      </c>
      <c r="B12" s="70" t="s">
        <v>676</v>
      </c>
      <c r="C12" s="70" t="s">
        <v>677</v>
      </c>
      <c r="D12" s="70">
        <v>59669</v>
      </c>
      <c r="E12" s="70" t="s">
        <v>678</v>
      </c>
      <c r="F12" s="70" t="s">
        <v>491</v>
      </c>
      <c r="G12" s="129">
        <v>6830</v>
      </c>
      <c r="H12" s="70">
        <v>1975</v>
      </c>
      <c r="I12" s="70" t="s">
        <v>679</v>
      </c>
      <c r="J12" s="373" t="s">
        <v>927</v>
      </c>
      <c r="K12" s="70">
        <v>6</v>
      </c>
      <c r="L12" s="70" t="s">
        <v>658</v>
      </c>
      <c r="M12" s="70">
        <v>6</v>
      </c>
      <c r="N12" s="70">
        <v>10650</v>
      </c>
      <c r="O12" s="70" t="s">
        <v>185</v>
      </c>
      <c r="P12" s="70"/>
      <c r="Q12" s="70"/>
      <c r="R12" s="82"/>
      <c r="S12" s="132" t="s">
        <v>477</v>
      </c>
      <c r="T12" s="132" t="s">
        <v>469</v>
      </c>
      <c r="U12" s="132"/>
      <c r="V12" s="132"/>
      <c r="W12" s="83"/>
    </row>
    <row r="13" spans="1:25" s="10" customFormat="1" ht="24.95" customHeight="1">
      <c r="A13" s="70">
        <v>7</v>
      </c>
      <c r="B13" s="70" t="s">
        <v>680</v>
      </c>
      <c r="C13" s="70" t="s">
        <v>681</v>
      </c>
      <c r="D13" s="70" t="s">
        <v>682</v>
      </c>
      <c r="E13" s="70" t="s">
        <v>683</v>
      </c>
      <c r="F13" s="70" t="s">
        <v>491</v>
      </c>
      <c r="G13" s="129">
        <v>2402</v>
      </c>
      <c r="H13" s="70">
        <v>2002</v>
      </c>
      <c r="I13" s="70" t="s">
        <v>684</v>
      </c>
      <c r="J13" s="365" t="s">
        <v>929</v>
      </c>
      <c r="K13" s="70">
        <v>6</v>
      </c>
      <c r="L13" s="70" t="s">
        <v>658</v>
      </c>
      <c r="M13" s="70">
        <v>7</v>
      </c>
      <c r="N13" s="70">
        <v>3280</v>
      </c>
      <c r="O13" s="70" t="s">
        <v>185</v>
      </c>
      <c r="P13" s="2">
        <v>11812</v>
      </c>
      <c r="Q13" s="70"/>
      <c r="R13" s="82">
        <v>38900</v>
      </c>
      <c r="S13" s="132" t="s">
        <v>685</v>
      </c>
      <c r="T13" s="132" t="s">
        <v>686</v>
      </c>
      <c r="U13" s="132" t="s">
        <v>685</v>
      </c>
      <c r="V13" s="132" t="s">
        <v>686</v>
      </c>
      <c r="W13" s="83"/>
    </row>
    <row r="14" spans="1:25" s="10" customFormat="1" ht="24.95" customHeight="1">
      <c r="A14" s="70">
        <v>8</v>
      </c>
      <c r="B14" s="70" t="s">
        <v>687</v>
      </c>
      <c r="C14" s="70" t="s">
        <v>688</v>
      </c>
      <c r="D14" s="135" t="s">
        <v>689</v>
      </c>
      <c r="E14" s="70" t="s">
        <v>690</v>
      </c>
      <c r="F14" s="70" t="s">
        <v>491</v>
      </c>
      <c r="G14" s="129">
        <v>1598</v>
      </c>
      <c r="H14" s="70">
        <v>1996</v>
      </c>
      <c r="I14" s="70" t="s">
        <v>691</v>
      </c>
      <c r="J14" s="412" t="s">
        <v>952</v>
      </c>
      <c r="K14" s="70">
        <v>4</v>
      </c>
      <c r="L14" s="70" t="s">
        <v>658</v>
      </c>
      <c r="M14" s="70">
        <v>8</v>
      </c>
      <c r="N14" s="70">
        <v>1670</v>
      </c>
      <c r="O14" s="70" t="s">
        <v>185</v>
      </c>
      <c r="P14" s="70"/>
      <c r="Q14" s="70"/>
      <c r="R14" s="82"/>
      <c r="S14" s="132" t="s">
        <v>665</v>
      </c>
      <c r="T14" s="132" t="s">
        <v>666</v>
      </c>
      <c r="U14" s="132"/>
      <c r="V14" s="132"/>
      <c r="W14" s="83"/>
    </row>
    <row r="15" spans="1:25" s="10" customFormat="1" ht="24.95" customHeight="1">
      <c r="A15" s="70">
        <v>9</v>
      </c>
      <c r="B15" s="70" t="s">
        <v>692</v>
      </c>
      <c r="C15" s="70">
        <v>408</v>
      </c>
      <c r="D15" s="135">
        <v>30905011005868</v>
      </c>
      <c r="E15" s="70" t="s">
        <v>693</v>
      </c>
      <c r="F15" s="70" t="s">
        <v>491</v>
      </c>
      <c r="G15" s="129">
        <v>2172</v>
      </c>
      <c r="H15" s="70">
        <v>1973</v>
      </c>
      <c r="I15" s="70" t="s">
        <v>694</v>
      </c>
      <c r="J15" s="365" t="s">
        <v>930</v>
      </c>
      <c r="K15" s="70">
        <v>9</v>
      </c>
      <c r="L15" s="70"/>
      <c r="M15" s="70">
        <v>9</v>
      </c>
      <c r="N15" s="70"/>
      <c r="O15" s="70" t="s">
        <v>185</v>
      </c>
      <c r="P15" s="70"/>
      <c r="Q15" s="70"/>
      <c r="R15" s="82"/>
      <c r="S15" s="132" t="s">
        <v>665</v>
      </c>
      <c r="T15" s="132" t="s">
        <v>666</v>
      </c>
      <c r="U15" s="132"/>
      <c r="V15" s="132"/>
      <c r="W15" s="83"/>
    </row>
    <row r="16" spans="1:25" s="10" customFormat="1" ht="24.95" customHeight="1">
      <c r="A16" s="70">
        <v>10</v>
      </c>
      <c r="B16" s="70" t="s">
        <v>695</v>
      </c>
      <c r="C16" s="70" t="s">
        <v>696</v>
      </c>
      <c r="D16" s="70" t="s">
        <v>697</v>
      </c>
      <c r="E16" s="70" t="s">
        <v>698</v>
      </c>
      <c r="F16" s="70" t="s">
        <v>699</v>
      </c>
      <c r="G16" s="129">
        <v>4116</v>
      </c>
      <c r="H16" s="70">
        <v>2004</v>
      </c>
      <c r="I16" s="70" t="s">
        <v>700</v>
      </c>
      <c r="J16" s="365" t="s">
        <v>931</v>
      </c>
      <c r="K16" s="70">
        <v>42</v>
      </c>
      <c r="L16" s="70" t="s">
        <v>658</v>
      </c>
      <c r="M16" s="70">
        <v>10</v>
      </c>
      <c r="N16" s="70">
        <v>12500</v>
      </c>
      <c r="O16" s="70" t="s">
        <v>185</v>
      </c>
      <c r="P16" s="2">
        <v>281653</v>
      </c>
      <c r="Q16" s="70"/>
      <c r="R16" s="82">
        <v>80000</v>
      </c>
      <c r="S16" s="132" t="s">
        <v>701</v>
      </c>
      <c r="T16" s="132" t="s">
        <v>702</v>
      </c>
      <c r="U16" s="132" t="s">
        <v>701</v>
      </c>
      <c r="V16" s="132" t="s">
        <v>702</v>
      </c>
      <c r="W16" s="83"/>
    </row>
    <row r="17" spans="1:25" s="10" customFormat="1" ht="24.95" customHeight="1">
      <c r="A17" s="70">
        <v>11</v>
      </c>
      <c r="B17" s="70" t="s">
        <v>488</v>
      </c>
      <c r="C17" s="70" t="s">
        <v>703</v>
      </c>
      <c r="D17" s="136" t="s">
        <v>704</v>
      </c>
      <c r="E17" s="70" t="s">
        <v>705</v>
      </c>
      <c r="F17" s="70" t="s">
        <v>491</v>
      </c>
      <c r="G17" s="129">
        <v>6871</v>
      </c>
      <c r="H17" s="70">
        <v>2009</v>
      </c>
      <c r="I17" s="70" t="s">
        <v>706</v>
      </c>
      <c r="J17" s="365" t="s">
        <v>932</v>
      </c>
      <c r="K17" s="70">
        <v>6</v>
      </c>
      <c r="L17" s="70">
        <v>6520</v>
      </c>
      <c r="M17" s="70">
        <v>11</v>
      </c>
      <c r="N17" s="70">
        <v>15000</v>
      </c>
      <c r="O17" s="70" t="s">
        <v>185</v>
      </c>
      <c r="P17" s="70"/>
      <c r="Q17" s="70"/>
      <c r="R17" s="82"/>
      <c r="S17" s="132" t="s">
        <v>707</v>
      </c>
      <c r="T17" s="132" t="s">
        <v>708</v>
      </c>
      <c r="U17" s="132" t="s">
        <v>707</v>
      </c>
      <c r="V17" s="132" t="s">
        <v>708</v>
      </c>
      <c r="W17" s="83"/>
    </row>
    <row r="18" spans="1:25" s="10" customFormat="1" ht="24.95" customHeight="1">
      <c r="A18" s="70">
        <v>12</v>
      </c>
      <c r="B18" s="70" t="s">
        <v>692</v>
      </c>
      <c r="C18" s="70">
        <v>409</v>
      </c>
      <c r="D18" s="137">
        <v>30905010261377</v>
      </c>
      <c r="E18" s="70" t="s">
        <v>709</v>
      </c>
      <c r="F18" s="70" t="s">
        <v>491</v>
      </c>
      <c r="G18" s="129">
        <v>2277</v>
      </c>
      <c r="H18" s="70">
        <v>1977</v>
      </c>
      <c r="I18" s="70" t="s">
        <v>710</v>
      </c>
      <c r="J18" s="365" t="s">
        <v>936</v>
      </c>
      <c r="K18" s="70">
        <v>9</v>
      </c>
      <c r="L18" s="70">
        <v>2290</v>
      </c>
      <c r="M18" s="70">
        <v>12</v>
      </c>
      <c r="N18" s="70">
        <v>5200</v>
      </c>
      <c r="O18" s="70" t="s">
        <v>185</v>
      </c>
      <c r="P18" s="70"/>
      <c r="Q18" s="70"/>
      <c r="R18" s="82"/>
      <c r="S18" s="132" t="s">
        <v>711</v>
      </c>
      <c r="T18" s="132" t="s">
        <v>712</v>
      </c>
      <c r="U18" s="132"/>
      <c r="V18" s="132"/>
      <c r="W18" s="83"/>
    </row>
    <row r="19" spans="1:25" s="380" customFormat="1" ht="24.95" customHeight="1">
      <c r="A19" s="70">
        <v>13</v>
      </c>
      <c r="B19" s="365" t="s">
        <v>713</v>
      </c>
      <c r="C19" s="365" t="s">
        <v>714</v>
      </c>
      <c r="D19" s="374">
        <v>55530</v>
      </c>
      <c r="E19" s="365" t="s">
        <v>715</v>
      </c>
      <c r="F19" s="365" t="s">
        <v>716</v>
      </c>
      <c r="G19" s="375">
        <v>5650</v>
      </c>
      <c r="H19" s="365"/>
      <c r="I19" s="365" t="s">
        <v>717</v>
      </c>
      <c r="J19" s="365" t="s">
        <v>934</v>
      </c>
      <c r="K19" s="365">
        <v>2</v>
      </c>
      <c r="L19" s="365"/>
      <c r="M19" s="70">
        <v>13</v>
      </c>
      <c r="N19" s="365">
        <v>10800</v>
      </c>
      <c r="O19" s="365" t="s">
        <v>185</v>
      </c>
      <c r="P19" s="365"/>
      <c r="Q19" s="365"/>
      <c r="R19" s="376"/>
      <c r="S19" s="379" t="s">
        <v>718</v>
      </c>
      <c r="T19" s="379" t="s">
        <v>719</v>
      </c>
      <c r="U19" s="377"/>
      <c r="V19" s="377"/>
      <c r="W19" s="378"/>
    </row>
    <row r="20" spans="1:25" s="10" customFormat="1" ht="24.95" customHeight="1">
      <c r="A20" s="70">
        <v>14</v>
      </c>
      <c r="B20" s="2" t="s">
        <v>720</v>
      </c>
      <c r="C20" s="2"/>
      <c r="D20" s="138" t="s">
        <v>721</v>
      </c>
      <c r="E20" s="2" t="s">
        <v>722</v>
      </c>
      <c r="F20" s="2" t="s">
        <v>723</v>
      </c>
      <c r="G20" s="139">
        <v>6871</v>
      </c>
      <c r="H20" s="2">
        <v>2011</v>
      </c>
      <c r="I20" s="2" t="s">
        <v>724</v>
      </c>
      <c r="J20" s="365" t="s">
        <v>933</v>
      </c>
      <c r="K20" s="2">
        <v>6</v>
      </c>
      <c r="L20" s="2"/>
      <c r="M20" s="70">
        <v>14</v>
      </c>
      <c r="N20" s="2">
        <v>15000</v>
      </c>
      <c r="O20" s="2" t="s">
        <v>185</v>
      </c>
      <c r="P20" s="2">
        <v>2742</v>
      </c>
      <c r="Q20" s="2"/>
      <c r="R20" s="140">
        <v>384200</v>
      </c>
      <c r="S20" s="142" t="s">
        <v>718</v>
      </c>
      <c r="T20" s="142" t="s">
        <v>719</v>
      </c>
      <c r="U20" s="142" t="s">
        <v>718</v>
      </c>
      <c r="V20" s="142" t="s">
        <v>719</v>
      </c>
      <c r="W20" s="141"/>
    </row>
    <row r="21" spans="1:25" s="10" customFormat="1" ht="24.95" customHeight="1">
      <c r="A21" s="70">
        <v>15</v>
      </c>
      <c r="B21" s="70" t="s">
        <v>725</v>
      </c>
      <c r="C21" s="70" t="s">
        <v>726</v>
      </c>
      <c r="D21" s="81">
        <v>355122431</v>
      </c>
      <c r="E21" s="70" t="s">
        <v>727</v>
      </c>
      <c r="F21" s="70" t="s">
        <v>728</v>
      </c>
      <c r="G21" s="129"/>
      <c r="H21" s="70">
        <v>2008</v>
      </c>
      <c r="I21" s="70"/>
      <c r="J21" s="365"/>
      <c r="K21" s="70"/>
      <c r="L21" s="70"/>
      <c r="M21" s="70">
        <v>15</v>
      </c>
      <c r="N21" s="70"/>
      <c r="O21" s="70" t="s">
        <v>185</v>
      </c>
      <c r="P21" s="143"/>
      <c r="Q21" s="70"/>
      <c r="R21" s="144"/>
      <c r="S21" s="132" t="s">
        <v>729</v>
      </c>
      <c r="T21" s="132" t="s">
        <v>730</v>
      </c>
      <c r="U21" s="132"/>
      <c r="V21" s="132"/>
      <c r="W21" s="83"/>
    </row>
    <row r="22" spans="1:25" s="10" customFormat="1" ht="24.95" customHeight="1">
      <c r="A22" s="70">
        <v>16</v>
      </c>
      <c r="B22" s="2" t="s">
        <v>481</v>
      </c>
      <c r="C22" s="2" t="s">
        <v>731</v>
      </c>
      <c r="D22" s="145" t="s">
        <v>732</v>
      </c>
      <c r="E22" s="2" t="s">
        <v>733</v>
      </c>
      <c r="F22" s="2" t="s">
        <v>491</v>
      </c>
      <c r="G22" s="139">
        <v>2000</v>
      </c>
      <c r="H22" s="2">
        <v>1993</v>
      </c>
      <c r="I22" s="2" t="s">
        <v>734</v>
      </c>
      <c r="J22" s="365" t="s">
        <v>935</v>
      </c>
      <c r="K22" s="2">
        <v>6</v>
      </c>
      <c r="L22" s="2">
        <v>890</v>
      </c>
      <c r="M22" s="70">
        <v>16</v>
      </c>
      <c r="N22" s="2">
        <v>2640</v>
      </c>
      <c r="O22" s="70" t="s">
        <v>185</v>
      </c>
      <c r="P22" s="365">
        <v>79405</v>
      </c>
      <c r="Q22" s="2"/>
      <c r="R22" s="140">
        <v>9000</v>
      </c>
      <c r="S22" s="142" t="s">
        <v>735</v>
      </c>
      <c r="T22" s="142" t="s">
        <v>736</v>
      </c>
      <c r="U22" s="142" t="s">
        <v>737</v>
      </c>
      <c r="V22" s="142" t="s">
        <v>738</v>
      </c>
      <c r="W22" s="141"/>
    </row>
    <row r="23" spans="1:25" s="10" customFormat="1" ht="24.95" customHeight="1">
      <c r="A23" s="70">
        <v>17</v>
      </c>
      <c r="B23" s="2" t="s">
        <v>739</v>
      </c>
      <c r="C23" s="2" t="s">
        <v>740</v>
      </c>
      <c r="D23" s="145">
        <v>45239</v>
      </c>
      <c r="E23" s="2" t="s">
        <v>727</v>
      </c>
      <c r="F23" s="2" t="s">
        <v>728</v>
      </c>
      <c r="G23" s="139"/>
      <c r="H23" s="2">
        <v>1989</v>
      </c>
      <c r="I23" s="2"/>
      <c r="J23" s="365"/>
      <c r="K23" s="2">
        <v>1</v>
      </c>
      <c r="L23" s="2"/>
      <c r="M23" s="70">
        <v>17</v>
      </c>
      <c r="N23" s="2"/>
      <c r="O23" s="70" t="s">
        <v>185</v>
      </c>
      <c r="P23" s="2"/>
      <c r="Q23" s="2"/>
      <c r="R23" s="140"/>
      <c r="S23" s="142" t="s">
        <v>741</v>
      </c>
      <c r="T23" s="142" t="s">
        <v>742</v>
      </c>
      <c r="U23" s="142" t="s">
        <v>93</v>
      </c>
      <c r="V23" s="142" t="s">
        <v>93</v>
      </c>
      <c r="W23" s="141" t="s">
        <v>93</v>
      </c>
    </row>
    <row r="24" spans="1:25" ht="21" customHeight="1">
      <c r="A24" s="450" t="s">
        <v>138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</row>
    <row r="25" spans="1:25" s="84" customFormat="1" ht="25.5" customHeight="1">
      <c r="A25" s="337">
        <v>1</v>
      </c>
      <c r="B25" s="337" t="s">
        <v>463</v>
      </c>
      <c r="C25" s="337" t="s">
        <v>464</v>
      </c>
      <c r="D25" s="337">
        <v>437155</v>
      </c>
      <c r="E25" s="337" t="s">
        <v>465</v>
      </c>
      <c r="F25" s="338" t="s">
        <v>466</v>
      </c>
      <c r="G25" s="347">
        <v>1960</v>
      </c>
      <c r="H25" s="346">
        <v>1990</v>
      </c>
      <c r="I25" s="346" t="s">
        <v>467</v>
      </c>
      <c r="J25" s="413" t="s">
        <v>953</v>
      </c>
      <c r="K25" s="347">
        <v>1</v>
      </c>
      <c r="L25" s="346" t="s">
        <v>93</v>
      </c>
      <c r="M25" s="339">
        <v>1</v>
      </c>
      <c r="N25" s="352" t="s">
        <v>468</v>
      </c>
      <c r="O25" s="352" t="s">
        <v>141</v>
      </c>
      <c r="P25" s="352">
        <v>934</v>
      </c>
      <c r="Q25" s="352"/>
      <c r="R25" s="363"/>
      <c r="S25" s="352" t="s">
        <v>477</v>
      </c>
      <c r="T25" s="352" t="s">
        <v>469</v>
      </c>
      <c r="U25" s="352"/>
      <c r="V25" s="352"/>
      <c r="W25" s="354"/>
      <c r="X25" s="340"/>
      <c r="Y25" s="340"/>
    </row>
    <row r="26" spans="1:25" s="84" customFormat="1" ht="25.5">
      <c r="A26" s="337">
        <v>2</v>
      </c>
      <c r="B26" s="337" t="s">
        <v>470</v>
      </c>
      <c r="C26" s="337" t="s">
        <v>471</v>
      </c>
      <c r="D26" s="337">
        <v>14917</v>
      </c>
      <c r="E26" s="337" t="s">
        <v>472</v>
      </c>
      <c r="F26" s="337" t="s">
        <v>473</v>
      </c>
      <c r="G26" s="347" t="s">
        <v>93</v>
      </c>
      <c r="H26" s="346">
        <v>1985</v>
      </c>
      <c r="I26" s="346" t="s">
        <v>474</v>
      </c>
      <c r="J26" s="152" t="s">
        <v>953</v>
      </c>
      <c r="K26" s="347" t="s">
        <v>93</v>
      </c>
      <c r="L26" s="346" t="s">
        <v>475</v>
      </c>
      <c r="M26" s="348">
        <v>2</v>
      </c>
      <c r="N26" s="352" t="s">
        <v>476</v>
      </c>
      <c r="O26" s="352" t="s">
        <v>141</v>
      </c>
      <c r="P26" s="352"/>
      <c r="Q26" s="352"/>
      <c r="R26" s="363"/>
      <c r="S26" s="352" t="s">
        <v>477</v>
      </c>
      <c r="T26" s="352" t="s">
        <v>469</v>
      </c>
      <c r="U26" s="352"/>
      <c r="V26" s="352"/>
      <c r="W26" s="354"/>
      <c r="X26" s="340"/>
      <c r="Y26" s="340"/>
    </row>
    <row r="27" spans="1:25" s="84" customFormat="1" ht="25.5">
      <c r="A27" s="337">
        <v>3</v>
      </c>
      <c r="B27" s="337" t="s">
        <v>470</v>
      </c>
      <c r="C27" s="337" t="s">
        <v>478</v>
      </c>
      <c r="D27" s="337">
        <v>3760</v>
      </c>
      <c r="E27" s="337" t="s">
        <v>479</v>
      </c>
      <c r="F27" s="337" t="s">
        <v>473</v>
      </c>
      <c r="G27" s="347" t="s">
        <v>93</v>
      </c>
      <c r="H27" s="346">
        <v>1979</v>
      </c>
      <c r="I27" s="346"/>
      <c r="J27" s="353"/>
      <c r="K27" s="347" t="s">
        <v>93</v>
      </c>
      <c r="L27" s="346"/>
      <c r="M27" s="348">
        <v>3</v>
      </c>
      <c r="N27" s="352"/>
      <c r="O27" s="352" t="s">
        <v>141</v>
      </c>
      <c r="P27" s="352"/>
      <c r="Q27" s="352"/>
      <c r="R27" s="363"/>
      <c r="S27" s="352" t="s">
        <v>477</v>
      </c>
      <c r="T27" s="352" t="s">
        <v>469</v>
      </c>
      <c r="U27" s="352"/>
      <c r="V27" s="352"/>
      <c r="W27" s="354"/>
      <c r="X27" s="340"/>
      <c r="Y27" s="340"/>
    </row>
    <row r="28" spans="1:25" s="84" customFormat="1" ht="24" customHeight="1">
      <c r="A28" s="337">
        <v>4</v>
      </c>
      <c r="B28" s="337" t="s">
        <v>463</v>
      </c>
      <c r="C28" s="337" t="s">
        <v>480</v>
      </c>
      <c r="D28" s="337">
        <v>5129</v>
      </c>
      <c r="E28" s="337" t="s">
        <v>900</v>
      </c>
      <c r="F28" s="337" t="s">
        <v>901</v>
      </c>
      <c r="G28" s="347">
        <v>3120</v>
      </c>
      <c r="H28" s="346">
        <v>1980</v>
      </c>
      <c r="I28" s="346"/>
      <c r="J28" s="353"/>
      <c r="K28" s="347">
        <v>1</v>
      </c>
      <c r="L28" s="346"/>
      <c r="M28" s="348">
        <v>4</v>
      </c>
      <c r="N28" s="352"/>
      <c r="O28" s="352" t="s">
        <v>141</v>
      </c>
      <c r="P28" s="352">
        <v>174</v>
      </c>
      <c r="Q28" s="352"/>
      <c r="R28" s="363"/>
      <c r="S28" s="352" t="s">
        <v>477</v>
      </c>
      <c r="T28" s="352" t="s">
        <v>469</v>
      </c>
      <c r="U28" s="352"/>
      <c r="V28" s="352"/>
      <c r="W28" s="354"/>
      <c r="X28" s="340"/>
      <c r="Y28" s="340"/>
    </row>
    <row r="29" spans="1:25" s="84" customFormat="1" ht="25.5">
      <c r="A29" s="341">
        <v>5</v>
      </c>
      <c r="B29" s="337" t="s">
        <v>481</v>
      </c>
      <c r="C29" s="337" t="s">
        <v>482</v>
      </c>
      <c r="D29" s="337" t="s">
        <v>483</v>
      </c>
      <c r="E29" s="337" t="s">
        <v>484</v>
      </c>
      <c r="F29" s="337" t="s">
        <v>485</v>
      </c>
      <c r="G29" s="346">
        <v>1896</v>
      </c>
      <c r="H29" s="346">
        <v>1997</v>
      </c>
      <c r="I29" s="346" t="s">
        <v>486</v>
      </c>
      <c r="J29" s="413" t="s">
        <v>954</v>
      </c>
      <c r="K29" s="347">
        <v>8</v>
      </c>
      <c r="L29" s="346">
        <v>995</v>
      </c>
      <c r="M29" s="348">
        <v>5</v>
      </c>
      <c r="N29" s="353" t="s">
        <v>487</v>
      </c>
      <c r="O29" s="352" t="s">
        <v>141</v>
      </c>
      <c r="P29" s="352">
        <v>382300</v>
      </c>
      <c r="Q29" s="352" t="s">
        <v>902</v>
      </c>
      <c r="R29" s="363">
        <v>6100</v>
      </c>
      <c r="S29" s="352" t="s">
        <v>912</v>
      </c>
      <c r="T29" s="352" t="s">
        <v>913</v>
      </c>
      <c r="U29" s="352" t="s">
        <v>912</v>
      </c>
      <c r="V29" s="352" t="s">
        <v>913</v>
      </c>
      <c r="W29" s="354"/>
      <c r="X29" s="340"/>
      <c r="Y29" s="340"/>
    </row>
    <row r="30" spans="1:25" s="84" customFormat="1" ht="26.25" customHeight="1">
      <c r="A30" s="337">
        <v>6</v>
      </c>
      <c r="B30" s="337" t="s">
        <v>488</v>
      </c>
      <c r="C30" s="337"/>
      <c r="D30" s="337" t="s">
        <v>489</v>
      </c>
      <c r="E30" s="337" t="s">
        <v>490</v>
      </c>
      <c r="F30" s="337" t="s">
        <v>491</v>
      </c>
      <c r="G30" s="346">
        <v>6871</v>
      </c>
      <c r="H30" s="346">
        <v>2011</v>
      </c>
      <c r="I30" s="346" t="s">
        <v>492</v>
      </c>
      <c r="J30" s="413" t="s">
        <v>955</v>
      </c>
      <c r="K30" s="346">
        <v>3</v>
      </c>
      <c r="L30" s="349">
        <v>6200</v>
      </c>
      <c r="M30" s="348">
        <v>6</v>
      </c>
      <c r="N30" s="352">
        <v>7188</v>
      </c>
      <c r="O30" s="352" t="s">
        <v>141</v>
      </c>
      <c r="P30" s="352">
        <v>45100</v>
      </c>
      <c r="Q30" s="352" t="s">
        <v>902</v>
      </c>
      <c r="R30" s="363">
        <v>258200</v>
      </c>
      <c r="S30" s="352" t="s">
        <v>910</v>
      </c>
      <c r="T30" s="352" t="s">
        <v>911</v>
      </c>
      <c r="U30" s="352" t="s">
        <v>910</v>
      </c>
      <c r="V30" s="352" t="s">
        <v>911</v>
      </c>
      <c r="W30" s="354"/>
      <c r="X30" s="340"/>
      <c r="Y30" s="340"/>
    </row>
    <row r="31" spans="1:25" s="10" customFormat="1" ht="24.95" customHeight="1">
      <c r="A31" s="336">
        <v>7</v>
      </c>
      <c r="B31" s="336" t="s">
        <v>903</v>
      </c>
      <c r="C31" s="336" t="s">
        <v>904</v>
      </c>
      <c r="D31" s="336" t="s">
        <v>905</v>
      </c>
      <c r="E31" s="336"/>
      <c r="F31" s="336" t="s">
        <v>901</v>
      </c>
      <c r="G31" s="344" t="s">
        <v>906</v>
      </c>
      <c r="H31" s="344">
        <v>2005</v>
      </c>
      <c r="I31" s="344"/>
      <c r="J31" s="350"/>
      <c r="K31" s="344">
        <v>1</v>
      </c>
      <c r="L31" s="345"/>
      <c r="M31" s="348">
        <v>7</v>
      </c>
      <c r="N31" s="350">
        <v>7500</v>
      </c>
      <c r="O31" s="350" t="s">
        <v>141</v>
      </c>
      <c r="P31" s="350">
        <v>5725</v>
      </c>
      <c r="Q31" s="350"/>
      <c r="R31" s="364">
        <v>64800</v>
      </c>
      <c r="S31" s="350" t="s">
        <v>908</v>
      </c>
      <c r="T31" s="350" t="s">
        <v>909</v>
      </c>
      <c r="U31" s="350" t="s">
        <v>908</v>
      </c>
      <c r="V31" s="350" t="s">
        <v>909</v>
      </c>
      <c r="W31" s="351"/>
      <c r="X31" s="335"/>
      <c r="Y31" s="335"/>
    </row>
    <row r="32" spans="1:25">
      <c r="R32" s="184"/>
    </row>
    <row r="33" spans="18:22">
      <c r="R33" s="184"/>
      <c r="U33" s="334"/>
      <c r="V33" s="334"/>
    </row>
    <row r="34" spans="18:22">
      <c r="R34" s="184"/>
    </row>
    <row r="35" spans="18:22">
      <c r="R35" s="184"/>
    </row>
    <row r="36" spans="18:22">
      <c r="R36" s="184"/>
    </row>
    <row r="37" spans="18:22">
      <c r="R37" s="342"/>
    </row>
  </sheetData>
  <mergeCells count="26">
    <mergeCell ref="G1:H1"/>
    <mergeCell ref="F3:F5"/>
    <mergeCell ref="G3:G5"/>
    <mergeCell ref="H3:H5"/>
    <mergeCell ref="A2:L2"/>
    <mergeCell ref="K3:K5"/>
    <mergeCell ref="L3:L5"/>
    <mergeCell ref="M2:W2"/>
    <mergeCell ref="A3:A5"/>
    <mergeCell ref="B3:B5"/>
    <mergeCell ref="C3:C5"/>
    <mergeCell ref="D3:D5"/>
    <mergeCell ref="E3:E5"/>
    <mergeCell ref="O3:O5"/>
    <mergeCell ref="P3:P5"/>
    <mergeCell ref="I3:I5"/>
    <mergeCell ref="J3:J5"/>
    <mergeCell ref="U3:V4"/>
    <mergeCell ref="W3:W5"/>
    <mergeCell ref="A6:W6"/>
    <mergeCell ref="A24:W24"/>
    <mergeCell ref="Q3:Q5"/>
    <mergeCell ref="R3:R5"/>
    <mergeCell ref="S3:T4"/>
    <mergeCell ref="M3:M5"/>
    <mergeCell ref="N3:N5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5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F208"/>
  <sheetViews>
    <sheetView view="pageBreakPreview" zoomScale="60" zoomScaleNormal="100" workbookViewId="0">
      <selection activeCell="O17" sqref="O17"/>
    </sheetView>
  </sheetViews>
  <sheetFormatPr defaultRowHeight="12.75"/>
  <cols>
    <col min="1" max="1" width="9.140625" style="9"/>
    <col min="2" max="2" width="10" style="45" customWidth="1"/>
    <col min="3" max="3" width="20.5703125" style="43" customWidth="1"/>
    <col min="4" max="4" width="33.140625" style="44" customWidth="1"/>
    <col min="5" max="5" width="42.5703125" style="9" customWidth="1"/>
    <col min="6" max="6" width="20" style="11" customWidth="1"/>
    <col min="7" max="16384" width="9.140625" style="9"/>
  </cols>
  <sheetData>
    <row r="1" spans="1:6" ht="21" customHeight="1">
      <c r="A1" s="414" t="s">
        <v>960</v>
      </c>
      <c r="B1" s="49"/>
    </row>
    <row r="2" spans="1:6" ht="13.5" thickBot="1"/>
    <row r="3" spans="1:6" s="3" customFormat="1" ht="21" customHeight="1">
      <c r="A3" s="485" t="s">
        <v>787</v>
      </c>
      <c r="B3" s="486"/>
      <c r="C3" s="486"/>
      <c r="D3" s="486"/>
      <c r="E3" s="486"/>
      <c r="F3" s="487"/>
    </row>
    <row r="4" spans="1:6" s="3" customFormat="1" ht="83.25" customHeight="1">
      <c r="A4" s="188" t="s">
        <v>181</v>
      </c>
      <c r="B4" s="39" t="s">
        <v>788</v>
      </c>
      <c r="C4" s="39" t="s">
        <v>182</v>
      </c>
      <c r="D4" s="39" t="s">
        <v>789</v>
      </c>
      <c r="E4" s="39" t="s">
        <v>183</v>
      </c>
      <c r="F4" s="359" t="s">
        <v>790</v>
      </c>
    </row>
    <row r="5" spans="1:6" s="3" customFormat="1" ht="49.5" customHeight="1">
      <c r="A5" s="488">
        <v>2012</v>
      </c>
      <c r="B5" s="491">
        <v>183</v>
      </c>
      <c r="C5" s="189">
        <v>689.13</v>
      </c>
      <c r="D5" s="190" t="s">
        <v>791</v>
      </c>
      <c r="E5" s="191" t="s">
        <v>792</v>
      </c>
      <c r="F5" s="190" t="s">
        <v>96</v>
      </c>
    </row>
    <row r="6" spans="1:6" s="3" customFormat="1" ht="49.5" customHeight="1">
      <c r="A6" s="489"/>
      <c r="B6" s="492"/>
      <c r="C6" s="189">
        <v>3035.02</v>
      </c>
      <c r="D6" s="190" t="s">
        <v>793</v>
      </c>
      <c r="E6" s="191" t="s">
        <v>794</v>
      </c>
      <c r="F6" s="190" t="s">
        <v>96</v>
      </c>
    </row>
    <row r="7" spans="1:6" s="3" customFormat="1" ht="49.5" customHeight="1">
      <c r="A7" s="489"/>
      <c r="B7" s="492"/>
      <c r="C7" s="189">
        <v>1139</v>
      </c>
      <c r="D7" s="192" t="s">
        <v>795</v>
      </c>
      <c r="E7" s="193" t="s">
        <v>796</v>
      </c>
      <c r="F7" s="190" t="s">
        <v>937</v>
      </c>
    </row>
    <row r="8" spans="1:6" s="3" customFormat="1" ht="49.5" customHeight="1">
      <c r="A8" s="489"/>
      <c r="B8" s="492"/>
      <c r="C8" s="189">
        <v>1259.6199999999999</v>
      </c>
      <c r="D8" s="190" t="s">
        <v>797</v>
      </c>
      <c r="E8" s="191" t="s">
        <v>798</v>
      </c>
      <c r="F8" s="190" t="s">
        <v>937</v>
      </c>
    </row>
    <row r="9" spans="1:6" s="3" customFormat="1" ht="49.5" customHeight="1">
      <c r="A9" s="489"/>
      <c r="B9" s="492"/>
      <c r="C9" s="189">
        <v>1977.85</v>
      </c>
      <c r="D9" s="190" t="s">
        <v>797</v>
      </c>
      <c r="E9" s="191" t="s">
        <v>799</v>
      </c>
      <c r="F9" s="190" t="s">
        <v>937</v>
      </c>
    </row>
    <row r="10" spans="1:6" s="3" customFormat="1" ht="49.5" customHeight="1">
      <c r="A10" s="489"/>
      <c r="B10" s="492"/>
      <c r="C10" s="189">
        <v>7385.94</v>
      </c>
      <c r="D10" s="190" t="s">
        <v>795</v>
      </c>
      <c r="E10" s="191" t="s">
        <v>800</v>
      </c>
      <c r="F10" s="190" t="s">
        <v>937</v>
      </c>
    </row>
    <row r="11" spans="1:6" s="3" customFormat="1" ht="49.5" customHeight="1">
      <c r="A11" s="489"/>
      <c r="B11" s="492"/>
      <c r="C11" s="189">
        <v>2526.48</v>
      </c>
      <c r="D11" s="190" t="s">
        <v>795</v>
      </c>
      <c r="E11" s="191" t="s">
        <v>801</v>
      </c>
      <c r="F11" s="190" t="s">
        <v>937</v>
      </c>
    </row>
    <row r="12" spans="1:6" s="3" customFormat="1" ht="49.5" customHeight="1">
      <c r="A12" s="489"/>
      <c r="B12" s="492"/>
      <c r="C12" s="189">
        <v>4097.6000000000004</v>
      </c>
      <c r="D12" s="190" t="s">
        <v>795</v>
      </c>
      <c r="E12" s="191" t="s">
        <v>802</v>
      </c>
      <c r="F12" s="190" t="s">
        <v>937</v>
      </c>
    </row>
    <row r="13" spans="1:6" s="3" customFormat="1" ht="49.5" customHeight="1">
      <c r="A13" s="489"/>
      <c r="B13" s="492"/>
      <c r="C13" s="189">
        <v>3724.13</v>
      </c>
      <c r="D13" s="190" t="s">
        <v>795</v>
      </c>
      <c r="E13" s="191" t="s">
        <v>803</v>
      </c>
      <c r="F13" s="190" t="s">
        <v>937</v>
      </c>
    </row>
    <row r="14" spans="1:6" s="3" customFormat="1" ht="49.5" customHeight="1">
      <c r="A14" s="489"/>
      <c r="B14" s="492"/>
      <c r="C14" s="189">
        <v>3158.1</v>
      </c>
      <c r="D14" s="190" t="s">
        <v>795</v>
      </c>
      <c r="E14" s="191" t="s">
        <v>804</v>
      </c>
      <c r="F14" s="190" t="s">
        <v>937</v>
      </c>
    </row>
    <row r="15" spans="1:6" s="3" customFormat="1" ht="49.5" customHeight="1">
      <c r="A15" s="489"/>
      <c r="B15" s="492"/>
      <c r="C15" s="189">
        <v>3681.42</v>
      </c>
      <c r="D15" s="190" t="s">
        <v>795</v>
      </c>
      <c r="E15" s="191" t="s">
        <v>801</v>
      </c>
      <c r="F15" s="190" t="s">
        <v>937</v>
      </c>
    </row>
    <row r="16" spans="1:6" s="3" customFormat="1" ht="49.5" customHeight="1">
      <c r="A16" s="489"/>
      <c r="B16" s="492"/>
      <c r="C16" s="189">
        <v>2863.89</v>
      </c>
      <c r="D16" s="190" t="s">
        <v>795</v>
      </c>
      <c r="E16" s="191" t="s">
        <v>805</v>
      </c>
      <c r="F16" s="190" t="s">
        <v>937</v>
      </c>
    </row>
    <row r="17" spans="1:6" s="3" customFormat="1" ht="49.5" customHeight="1">
      <c r="A17" s="489"/>
      <c r="B17" s="492"/>
      <c r="C17" s="189">
        <v>554.23</v>
      </c>
      <c r="D17" s="190" t="s">
        <v>795</v>
      </c>
      <c r="E17" s="191" t="s">
        <v>806</v>
      </c>
      <c r="F17" s="190" t="s">
        <v>937</v>
      </c>
    </row>
    <row r="18" spans="1:6" s="3" customFormat="1" ht="49.5" customHeight="1">
      <c r="A18" s="489"/>
      <c r="B18" s="492"/>
      <c r="C18" s="189">
        <v>4285.99</v>
      </c>
      <c r="D18" s="190" t="s">
        <v>795</v>
      </c>
      <c r="E18" s="191" t="s">
        <v>807</v>
      </c>
      <c r="F18" s="190" t="s">
        <v>937</v>
      </c>
    </row>
    <row r="19" spans="1:6" s="3" customFormat="1" ht="49.5" customHeight="1">
      <c r="A19" s="489"/>
      <c r="B19" s="492"/>
      <c r="C19" s="189">
        <v>6646.12</v>
      </c>
      <c r="D19" s="190" t="s">
        <v>795</v>
      </c>
      <c r="E19" s="191" t="s">
        <v>808</v>
      </c>
      <c r="F19" s="190" t="s">
        <v>937</v>
      </c>
    </row>
    <row r="20" spans="1:6" s="3" customFormat="1" ht="49.5" customHeight="1">
      <c r="A20" s="489"/>
      <c r="B20" s="492"/>
      <c r="C20" s="189">
        <v>4761.4799999999996</v>
      </c>
      <c r="D20" s="190" t="s">
        <v>795</v>
      </c>
      <c r="E20" s="191" t="s">
        <v>809</v>
      </c>
      <c r="F20" s="190" t="s">
        <v>937</v>
      </c>
    </row>
    <row r="21" spans="1:6" s="3" customFormat="1" ht="49.5" customHeight="1">
      <c r="A21" s="489"/>
      <c r="B21" s="492"/>
      <c r="C21" s="189">
        <v>21231.89</v>
      </c>
      <c r="D21" s="190" t="s">
        <v>795</v>
      </c>
      <c r="E21" s="191" t="s">
        <v>810</v>
      </c>
      <c r="F21" s="190" t="s">
        <v>937</v>
      </c>
    </row>
    <row r="22" spans="1:6" s="3" customFormat="1" ht="49.5" customHeight="1">
      <c r="A22" s="489"/>
      <c r="B22" s="492"/>
      <c r="C22" s="189">
        <v>6808.74</v>
      </c>
      <c r="D22" s="190" t="s">
        <v>795</v>
      </c>
      <c r="E22" s="191" t="s">
        <v>811</v>
      </c>
      <c r="F22" s="190" t="s">
        <v>937</v>
      </c>
    </row>
    <row r="23" spans="1:6" s="3" customFormat="1" ht="49.5" customHeight="1">
      <c r="A23" s="489"/>
      <c r="B23" s="492"/>
      <c r="C23" s="189">
        <v>1073.96</v>
      </c>
      <c r="D23" s="190" t="s">
        <v>795</v>
      </c>
      <c r="E23" s="191" t="s">
        <v>812</v>
      </c>
      <c r="F23" s="190" t="s">
        <v>937</v>
      </c>
    </row>
    <row r="24" spans="1:6" s="3" customFormat="1" ht="49.5" customHeight="1">
      <c r="A24" s="489"/>
      <c r="B24" s="492"/>
      <c r="C24" s="189">
        <v>8213</v>
      </c>
      <c r="D24" s="190" t="s">
        <v>795</v>
      </c>
      <c r="E24" s="191" t="s">
        <v>813</v>
      </c>
      <c r="F24" s="190" t="s">
        <v>937</v>
      </c>
    </row>
    <row r="25" spans="1:6" s="3" customFormat="1" ht="49.5" customHeight="1">
      <c r="A25" s="489"/>
      <c r="B25" s="492"/>
      <c r="C25" s="189">
        <v>9346.17</v>
      </c>
      <c r="D25" s="190" t="s">
        <v>795</v>
      </c>
      <c r="E25" s="191" t="s">
        <v>814</v>
      </c>
      <c r="F25" s="190" t="s">
        <v>937</v>
      </c>
    </row>
    <row r="26" spans="1:6" s="3" customFormat="1" ht="49.5" customHeight="1">
      <c r="A26" s="489"/>
      <c r="B26" s="492"/>
      <c r="C26" s="189">
        <v>19050.310000000001</v>
      </c>
      <c r="D26" s="190" t="s">
        <v>795</v>
      </c>
      <c r="E26" s="191" t="s">
        <v>801</v>
      </c>
      <c r="F26" s="190" t="s">
        <v>937</v>
      </c>
    </row>
    <row r="27" spans="1:6" s="3" customFormat="1" ht="49.5" customHeight="1">
      <c r="A27" s="489"/>
      <c r="B27" s="492"/>
      <c r="C27" s="189">
        <v>2968.53</v>
      </c>
      <c r="D27" s="190" t="s">
        <v>795</v>
      </c>
      <c r="E27" s="191" t="s">
        <v>805</v>
      </c>
      <c r="F27" s="190" t="s">
        <v>937</v>
      </c>
    </row>
    <row r="28" spans="1:6" s="3" customFormat="1" ht="49.5" customHeight="1">
      <c r="A28" s="489"/>
      <c r="B28" s="492"/>
      <c r="C28" s="189">
        <v>21530.27</v>
      </c>
      <c r="D28" s="190" t="s">
        <v>795</v>
      </c>
      <c r="E28" s="191" t="s">
        <v>815</v>
      </c>
      <c r="F28" s="190" t="s">
        <v>937</v>
      </c>
    </row>
    <row r="29" spans="1:6" s="3" customFormat="1" ht="49.5" customHeight="1">
      <c r="A29" s="489"/>
      <c r="B29" s="492"/>
      <c r="C29" s="189">
        <v>66774.990000000005</v>
      </c>
      <c r="D29" s="190" t="s">
        <v>795</v>
      </c>
      <c r="E29" s="191" t="s">
        <v>816</v>
      </c>
      <c r="F29" s="190" t="s">
        <v>817</v>
      </c>
    </row>
    <row r="30" spans="1:6" s="3" customFormat="1" ht="49.5" customHeight="1">
      <c r="A30" s="489"/>
      <c r="B30" s="492"/>
      <c r="C30" s="189">
        <v>11798.34</v>
      </c>
      <c r="D30" s="190" t="s">
        <v>795</v>
      </c>
      <c r="E30" s="191" t="s">
        <v>818</v>
      </c>
      <c r="F30" s="190" t="s">
        <v>937</v>
      </c>
    </row>
    <row r="31" spans="1:6" s="3" customFormat="1" ht="49.5" customHeight="1">
      <c r="A31" s="489"/>
      <c r="B31" s="492"/>
      <c r="C31" s="189">
        <v>17356.87</v>
      </c>
      <c r="D31" s="190" t="s">
        <v>795</v>
      </c>
      <c r="E31" s="191" t="s">
        <v>819</v>
      </c>
      <c r="F31" s="190" t="s">
        <v>937</v>
      </c>
    </row>
    <row r="32" spans="1:6" s="3" customFormat="1" ht="49.5" customHeight="1">
      <c r="A32" s="489"/>
      <c r="B32" s="492"/>
      <c r="C32" s="189">
        <v>4431.3</v>
      </c>
      <c r="D32" s="190" t="s">
        <v>795</v>
      </c>
      <c r="E32" s="191" t="s">
        <v>820</v>
      </c>
      <c r="F32" s="190" t="s">
        <v>937</v>
      </c>
    </row>
    <row r="33" spans="1:6" s="3" customFormat="1" ht="49.5" customHeight="1">
      <c r="A33" s="489"/>
      <c r="B33" s="492"/>
      <c r="C33" s="189">
        <v>6589.5</v>
      </c>
      <c r="D33" s="190" t="s">
        <v>795</v>
      </c>
      <c r="E33" s="191" t="s">
        <v>821</v>
      </c>
      <c r="F33" s="190" t="s">
        <v>937</v>
      </c>
    </row>
    <row r="34" spans="1:6" s="3" customFormat="1" ht="49.5" customHeight="1">
      <c r="A34" s="489"/>
      <c r="B34" s="492"/>
      <c r="C34" s="189">
        <v>18686.79</v>
      </c>
      <c r="D34" s="190" t="s">
        <v>795</v>
      </c>
      <c r="E34" s="191" t="s">
        <v>822</v>
      </c>
      <c r="F34" s="190" t="s">
        <v>937</v>
      </c>
    </row>
    <row r="35" spans="1:6" s="3" customFormat="1" ht="49.5" customHeight="1">
      <c r="A35" s="489"/>
      <c r="B35" s="492"/>
      <c r="C35" s="189">
        <v>13931.45</v>
      </c>
      <c r="D35" s="190" t="s">
        <v>795</v>
      </c>
      <c r="E35" s="191" t="s">
        <v>823</v>
      </c>
      <c r="F35" s="190" t="s">
        <v>937</v>
      </c>
    </row>
    <row r="36" spans="1:6" s="3" customFormat="1" ht="49.5" customHeight="1">
      <c r="A36" s="489"/>
      <c r="B36" s="492"/>
      <c r="C36" s="189">
        <v>30414.74</v>
      </c>
      <c r="D36" s="190" t="s">
        <v>795</v>
      </c>
      <c r="E36" s="191" t="s">
        <v>824</v>
      </c>
      <c r="F36" s="190" t="s">
        <v>937</v>
      </c>
    </row>
    <row r="37" spans="1:6" s="3" customFormat="1" ht="49.5" customHeight="1">
      <c r="A37" s="489"/>
      <c r="B37" s="492"/>
      <c r="C37" s="189">
        <v>5723.88</v>
      </c>
      <c r="D37" s="190" t="s">
        <v>795</v>
      </c>
      <c r="E37" s="191" t="s">
        <v>825</v>
      </c>
      <c r="F37" s="190" t="s">
        <v>937</v>
      </c>
    </row>
    <row r="38" spans="1:6" s="3" customFormat="1" ht="49.5" customHeight="1">
      <c r="A38" s="489"/>
      <c r="B38" s="492"/>
      <c r="C38" s="189">
        <v>29082.89</v>
      </c>
      <c r="D38" s="190" t="s">
        <v>795</v>
      </c>
      <c r="E38" s="191" t="s">
        <v>826</v>
      </c>
      <c r="F38" s="190" t="s">
        <v>937</v>
      </c>
    </row>
    <row r="39" spans="1:6" s="3" customFormat="1" ht="49.5" customHeight="1">
      <c r="A39" s="489"/>
      <c r="B39" s="492"/>
      <c r="C39" s="189">
        <v>14293</v>
      </c>
      <c r="D39" s="190" t="s">
        <v>795</v>
      </c>
      <c r="E39" s="191" t="s">
        <v>827</v>
      </c>
      <c r="F39" s="190" t="s">
        <v>937</v>
      </c>
    </row>
    <row r="40" spans="1:6" s="3" customFormat="1" ht="49.5" customHeight="1">
      <c r="A40" s="489"/>
      <c r="B40" s="492"/>
      <c r="C40" s="189">
        <v>274.23</v>
      </c>
      <c r="D40" s="190" t="s">
        <v>795</v>
      </c>
      <c r="E40" s="191" t="s">
        <v>828</v>
      </c>
      <c r="F40" s="190" t="s">
        <v>937</v>
      </c>
    </row>
    <row r="41" spans="1:6" s="3" customFormat="1" ht="49.5" customHeight="1">
      <c r="A41" s="489"/>
      <c r="B41" s="492"/>
      <c r="C41" s="189">
        <v>237.04</v>
      </c>
      <c r="D41" s="190" t="s">
        <v>795</v>
      </c>
      <c r="E41" s="191" t="s">
        <v>829</v>
      </c>
      <c r="F41" s="190" t="s">
        <v>96</v>
      </c>
    </row>
    <row r="42" spans="1:6" s="3" customFormat="1" ht="49.5" customHeight="1">
      <c r="A42" s="489"/>
      <c r="B42" s="492"/>
      <c r="C42" s="189">
        <v>41</v>
      </c>
      <c r="D42" s="190" t="s">
        <v>795</v>
      </c>
      <c r="E42" s="191" t="s">
        <v>812</v>
      </c>
      <c r="F42" s="190" t="s">
        <v>937</v>
      </c>
    </row>
    <row r="43" spans="1:6" s="3" customFormat="1" ht="49.5" customHeight="1">
      <c r="A43" s="489"/>
      <c r="B43" s="492"/>
      <c r="C43" s="189">
        <v>564.67999999999995</v>
      </c>
      <c r="D43" s="190" t="s">
        <v>795</v>
      </c>
      <c r="E43" s="191" t="s">
        <v>812</v>
      </c>
      <c r="F43" s="190" t="s">
        <v>937</v>
      </c>
    </row>
    <row r="44" spans="1:6" s="3" customFormat="1" ht="49.5" customHeight="1">
      <c r="A44" s="489"/>
      <c r="B44" s="492"/>
      <c r="C44" s="189">
        <v>2782.72</v>
      </c>
      <c r="D44" s="190" t="s">
        <v>795</v>
      </c>
      <c r="E44" s="191" t="s">
        <v>812</v>
      </c>
      <c r="F44" s="190" t="s">
        <v>937</v>
      </c>
    </row>
    <row r="45" spans="1:6" s="3" customFormat="1" ht="49.5" customHeight="1">
      <c r="A45" s="489"/>
      <c r="B45" s="492"/>
      <c r="C45" s="189">
        <v>1018.88</v>
      </c>
      <c r="D45" s="190" t="s">
        <v>795</v>
      </c>
      <c r="E45" s="191" t="s">
        <v>812</v>
      </c>
      <c r="F45" s="190" t="s">
        <v>937</v>
      </c>
    </row>
    <row r="46" spans="1:6" s="3" customFormat="1" ht="49.5" customHeight="1">
      <c r="A46" s="489"/>
      <c r="B46" s="492"/>
      <c r="C46" s="189">
        <v>6381.2</v>
      </c>
      <c r="D46" s="190" t="s">
        <v>795</v>
      </c>
      <c r="E46" s="191" t="s">
        <v>812</v>
      </c>
      <c r="F46" s="190" t="s">
        <v>937</v>
      </c>
    </row>
    <row r="47" spans="1:6" s="3" customFormat="1" ht="49.5" customHeight="1">
      <c r="A47" s="489"/>
      <c r="B47" s="492"/>
      <c r="C47" s="189">
        <v>1234.17</v>
      </c>
      <c r="D47" s="190" t="s">
        <v>795</v>
      </c>
      <c r="E47" s="191" t="s">
        <v>830</v>
      </c>
      <c r="F47" s="190" t="s">
        <v>937</v>
      </c>
    </row>
    <row r="48" spans="1:6" s="3" customFormat="1" ht="49.5" customHeight="1">
      <c r="A48" s="489"/>
      <c r="B48" s="492"/>
      <c r="C48" s="189">
        <v>3471.12</v>
      </c>
      <c r="D48" s="190" t="s">
        <v>795</v>
      </c>
      <c r="E48" s="191" t="s">
        <v>831</v>
      </c>
      <c r="F48" s="190" t="s">
        <v>937</v>
      </c>
    </row>
    <row r="49" spans="1:6" s="3" customFormat="1" ht="49.5" customHeight="1">
      <c r="A49" s="489"/>
      <c r="B49" s="492"/>
      <c r="C49" s="189">
        <v>67</v>
      </c>
      <c r="D49" s="190" t="s">
        <v>795</v>
      </c>
      <c r="E49" s="191" t="s">
        <v>832</v>
      </c>
      <c r="F49" s="190" t="s">
        <v>937</v>
      </c>
    </row>
    <row r="50" spans="1:6" s="3" customFormat="1" ht="49.5" customHeight="1">
      <c r="A50" s="489"/>
      <c r="B50" s="492"/>
      <c r="C50" s="189">
        <v>3888.98</v>
      </c>
      <c r="D50" s="190" t="s">
        <v>795</v>
      </c>
      <c r="E50" s="191" t="s">
        <v>833</v>
      </c>
      <c r="F50" s="190" t="s">
        <v>937</v>
      </c>
    </row>
    <row r="51" spans="1:6" s="3" customFormat="1" ht="49.5" customHeight="1">
      <c r="A51" s="489"/>
      <c r="B51" s="492"/>
      <c r="C51" s="189">
        <v>189</v>
      </c>
      <c r="D51" s="190" t="s">
        <v>795</v>
      </c>
      <c r="E51" s="191" t="s">
        <v>834</v>
      </c>
      <c r="F51" s="190" t="s">
        <v>937</v>
      </c>
    </row>
    <row r="52" spans="1:6" s="3" customFormat="1" ht="49.5" customHeight="1">
      <c r="A52" s="489"/>
      <c r="B52" s="492"/>
      <c r="C52" s="189">
        <v>79.099999999999994</v>
      </c>
      <c r="D52" s="190" t="s">
        <v>795</v>
      </c>
      <c r="E52" s="191" t="s">
        <v>835</v>
      </c>
      <c r="F52" s="190" t="s">
        <v>937</v>
      </c>
    </row>
    <row r="53" spans="1:6" s="3" customFormat="1" ht="49.5" customHeight="1">
      <c r="A53" s="489"/>
      <c r="B53" s="492"/>
      <c r="C53" s="189">
        <v>130</v>
      </c>
      <c r="D53" s="190" t="s">
        <v>795</v>
      </c>
      <c r="E53" s="191" t="s">
        <v>836</v>
      </c>
      <c r="F53" s="190" t="s">
        <v>937</v>
      </c>
    </row>
    <row r="54" spans="1:6" s="3" customFormat="1" ht="49.5" customHeight="1">
      <c r="A54" s="489"/>
      <c r="B54" s="492"/>
      <c r="C54" s="189">
        <v>4629.79</v>
      </c>
      <c r="D54" s="190" t="s">
        <v>795</v>
      </c>
      <c r="E54" s="191" t="s">
        <v>837</v>
      </c>
      <c r="F54" s="190" t="s">
        <v>937</v>
      </c>
    </row>
    <row r="55" spans="1:6" s="3" customFormat="1" ht="49.5" customHeight="1">
      <c r="A55" s="489"/>
      <c r="B55" s="492"/>
      <c r="C55" s="189">
        <v>87</v>
      </c>
      <c r="D55" s="190" t="s">
        <v>795</v>
      </c>
      <c r="E55" s="191" t="s">
        <v>838</v>
      </c>
      <c r="F55" s="190" t="s">
        <v>937</v>
      </c>
    </row>
    <row r="56" spans="1:6" s="3" customFormat="1" ht="49.5" customHeight="1">
      <c r="A56" s="489"/>
      <c r="B56" s="492"/>
      <c r="C56" s="189">
        <v>4213.42</v>
      </c>
      <c r="D56" s="190" t="s">
        <v>795</v>
      </c>
      <c r="E56" s="191" t="s">
        <v>805</v>
      </c>
      <c r="F56" s="190" t="s">
        <v>937</v>
      </c>
    </row>
    <row r="57" spans="1:6" s="3" customFormat="1" ht="49.5" customHeight="1">
      <c r="A57" s="489"/>
      <c r="B57" s="492"/>
      <c r="C57" s="189">
        <v>75</v>
      </c>
      <c r="D57" s="190" t="s">
        <v>795</v>
      </c>
      <c r="E57" s="191" t="s">
        <v>838</v>
      </c>
      <c r="F57" s="190" t="s">
        <v>937</v>
      </c>
    </row>
    <row r="58" spans="1:6" s="3" customFormat="1" ht="49.5" customHeight="1">
      <c r="A58" s="489"/>
      <c r="B58" s="492"/>
      <c r="C58" s="189">
        <v>1636.22</v>
      </c>
      <c r="D58" s="190" t="s">
        <v>795</v>
      </c>
      <c r="E58" s="191" t="s">
        <v>805</v>
      </c>
      <c r="F58" s="190" t="s">
        <v>937</v>
      </c>
    </row>
    <row r="59" spans="1:6" s="3" customFormat="1" ht="49.5" customHeight="1">
      <c r="A59" s="489"/>
      <c r="B59" s="492"/>
      <c r="C59" s="189">
        <v>299.95</v>
      </c>
      <c r="D59" s="190" t="s">
        <v>795</v>
      </c>
      <c r="E59" s="191" t="s">
        <v>805</v>
      </c>
      <c r="F59" s="190" t="s">
        <v>937</v>
      </c>
    </row>
    <row r="60" spans="1:6" s="3" customFormat="1" ht="49.5" customHeight="1">
      <c r="A60" s="489"/>
      <c r="B60" s="492"/>
      <c r="C60" s="189">
        <v>2151.5</v>
      </c>
      <c r="D60" s="190" t="s">
        <v>795</v>
      </c>
      <c r="E60" s="191" t="s">
        <v>812</v>
      </c>
      <c r="F60" s="190" t="s">
        <v>937</v>
      </c>
    </row>
    <row r="61" spans="1:6" s="3" customFormat="1" ht="49.5" customHeight="1">
      <c r="A61" s="489"/>
      <c r="B61" s="492"/>
      <c r="C61" s="189">
        <v>413.8</v>
      </c>
      <c r="D61" s="190" t="s">
        <v>795</v>
      </c>
      <c r="E61" s="191" t="s">
        <v>812</v>
      </c>
      <c r="F61" s="190" t="s">
        <v>937</v>
      </c>
    </row>
    <row r="62" spans="1:6" s="3" customFormat="1" ht="49.5" customHeight="1">
      <c r="A62" s="489"/>
      <c r="B62" s="492"/>
      <c r="C62" s="189">
        <v>352.32</v>
      </c>
      <c r="D62" s="190" t="s">
        <v>795</v>
      </c>
      <c r="E62" s="191" t="s">
        <v>839</v>
      </c>
      <c r="F62" s="190" t="s">
        <v>937</v>
      </c>
    </row>
    <row r="63" spans="1:6" s="3" customFormat="1" ht="49.5" customHeight="1">
      <c r="A63" s="489"/>
      <c r="B63" s="492"/>
      <c r="C63" s="189">
        <v>2341.64</v>
      </c>
      <c r="D63" s="190" t="s">
        <v>795</v>
      </c>
      <c r="E63" s="191" t="s">
        <v>840</v>
      </c>
      <c r="F63" s="190" t="s">
        <v>937</v>
      </c>
    </row>
    <row r="64" spans="1:6" s="3" customFormat="1" ht="49.5" customHeight="1">
      <c r="A64" s="489"/>
      <c r="B64" s="492"/>
      <c r="C64" s="189">
        <v>92</v>
      </c>
      <c r="D64" s="190" t="s">
        <v>795</v>
      </c>
      <c r="E64" s="191" t="s">
        <v>812</v>
      </c>
      <c r="F64" s="190" t="s">
        <v>937</v>
      </c>
    </row>
    <row r="65" spans="1:6" s="3" customFormat="1" ht="49.5" customHeight="1">
      <c r="A65" s="489"/>
      <c r="B65" s="492"/>
      <c r="C65" s="189">
        <v>86713.1</v>
      </c>
      <c r="D65" s="190" t="s">
        <v>795</v>
      </c>
      <c r="E65" s="191" t="s">
        <v>841</v>
      </c>
      <c r="F65" s="190" t="s">
        <v>842</v>
      </c>
    </row>
    <row r="66" spans="1:6" s="3" customFormat="1" ht="49.5" customHeight="1">
      <c r="A66" s="489"/>
      <c r="B66" s="492"/>
      <c r="C66" s="189">
        <v>656.1</v>
      </c>
      <c r="D66" s="190" t="s">
        <v>795</v>
      </c>
      <c r="E66" s="191" t="s">
        <v>805</v>
      </c>
      <c r="F66" s="190" t="s">
        <v>937</v>
      </c>
    </row>
    <row r="67" spans="1:6" s="3" customFormat="1" ht="49.5" customHeight="1">
      <c r="A67" s="489"/>
      <c r="B67" s="492"/>
      <c r="C67" s="189">
        <v>426.96</v>
      </c>
      <c r="D67" s="190" t="s">
        <v>795</v>
      </c>
      <c r="E67" s="191" t="s">
        <v>805</v>
      </c>
      <c r="F67" s="190" t="s">
        <v>937</v>
      </c>
    </row>
    <row r="68" spans="1:6" s="3" customFormat="1" ht="49.5" customHeight="1">
      <c r="A68" s="489"/>
      <c r="B68" s="492"/>
      <c r="C68" s="189">
        <v>1082.4000000000001</v>
      </c>
      <c r="D68" s="190" t="s">
        <v>795</v>
      </c>
      <c r="E68" s="191" t="s">
        <v>843</v>
      </c>
      <c r="F68" s="190" t="s">
        <v>937</v>
      </c>
    </row>
    <row r="69" spans="1:6" s="3" customFormat="1" ht="49.5" customHeight="1">
      <c r="A69" s="489"/>
      <c r="B69" s="492"/>
      <c r="C69" s="189">
        <v>483.84</v>
      </c>
      <c r="D69" s="190" t="s">
        <v>795</v>
      </c>
      <c r="E69" s="191" t="s">
        <v>805</v>
      </c>
      <c r="F69" s="190" t="s">
        <v>937</v>
      </c>
    </row>
    <row r="70" spans="1:6" s="3" customFormat="1" ht="49.5" customHeight="1">
      <c r="A70" s="489"/>
      <c r="B70" s="492"/>
      <c r="C70" s="189">
        <v>3257.28</v>
      </c>
      <c r="D70" s="190" t="s">
        <v>795</v>
      </c>
      <c r="E70" s="191" t="s">
        <v>805</v>
      </c>
      <c r="F70" s="190" t="s">
        <v>937</v>
      </c>
    </row>
    <row r="71" spans="1:6" s="3" customFormat="1" ht="49.5" customHeight="1">
      <c r="A71" s="489"/>
      <c r="B71" s="492"/>
      <c r="C71" s="189">
        <v>3673.08</v>
      </c>
      <c r="D71" s="190" t="s">
        <v>795</v>
      </c>
      <c r="E71" s="191" t="s">
        <v>805</v>
      </c>
      <c r="F71" s="190" t="s">
        <v>937</v>
      </c>
    </row>
    <row r="72" spans="1:6" s="3" customFormat="1" ht="49.5" customHeight="1">
      <c r="A72" s="489"/>
      <c r="B72" s="492"/>
      <c r="C72" s="189">
        <v>3258.15</v>
      </c>
      <c r="D72" s="190" t="s">
        <v>795</v>
      </c>
      <c r="E72" s="191" t="s">
        <v>805</v>
      </c>
      <c r="F72" s="190" t="s">
        <v>937</v>
      </c>
    </row>
    <row r="73" spans="1:6" s="3" customFormat="1" ht="49.5" customHeight="1">
      <c r="A73" s="489"/>
      <c r="B73" s="492"/>
      <c r="C73" s="189">
        <v>6331.12</v>
      </c>
      <c r="D73" s="190" t="s">
        <v>795</v>
      </c>
      <c r="E73" s="191" t="s">
        <v>805</v>
      </c>
      <c r="F73" s="190" t="s">
        <v>937</v>
      </c>
    </row>
    <row r="74" spans="1:6" s="3" customFormat="1" ht="49.5" customHeight="1">
      <c r="A74" s="489"/>
      <c r="B74" s="492"/>
      <c r="C74" s="189">
        <v>799.68</v>
      </c>
      <c r="D74" s="190" t="s">
        <v>795</v>
      </c>
      <c r="E74" s="191" t="s">
        <v>805</v>
      </c>
      <c r="F74" s="190" t="s">
        <v>937</v>
      </c>
    </row>
    <row r="75" spans="1:6" s="3" customFormat="1" ht="49.5" customHeight="1">
      <c r="A75" s="489"/>
      <c r="B75" s="492"/>
      <c r="C75" s="189">
        <v>474.51</v>
      </c>
      <c r="D75" s="190" t="s">
        <v>795</v>
      </c>
      <c r="E75" s="191" t="s">
        <v>805</v>
      </c>
      <c r="F75" s="190" t="s">
        <v>937</v>
      </c>
    </row>
    <row r="76" spans="1:6" s="3" customFormat="1" ht="49.5" customHeight="1">
      <c r="A76" s="489"/>
      <c r="B76" s="492"/>
      <c r="C76" s="189">
        <v>443.44</v>
      </c>
      <c r="D76" s="190" t="s">
        <v>795</v>
      </c>
      <c r="E76" s="191" t="s">
        <v>844</v>
      </c>
      <c r="F76" s="190" t="s">
        <v>937</v>
      </c>
    </row>
    <row r="77" spans="1:6" s="3" customFormat="1" ht="49.5" customHeight="1">
      <c r="A77" s="489"/>
      <c r="B77" s="492"/>
      <c r="C77" s="189">
        <v>1577.64</v>
      </c>
      <c r="D77" s="190" t="s">
        <v>795</v>
      </c>
      <c r="E77" s="191" t="s">
        <v>805</v>
      </c>
      <c r="F77" s="190" t="s">
        <v>937</v>
      </c>
    </row>
    <row r="78" spans="1:6" s="3" customFormat="1" ht="49.5" customHeight="1">
      <c r="A78" s="489"/>
      <c r="B78" s="492"/>
      <c r="C78" s="189">
        <v>1608.17</v>
      </c>
      <c r="D78" s="190" t="s">
        <v>795</v>
      </c>
      <c r="E78" s="191" t="s">
        <v>805</v>
      </c>
      <c r="F78" s="190" t="s">
        <v>937</v>
      </c>
    </row>
    <row r="79" spans="1:6" s="3" customFormat="1" ht="49.5" customHeight="1">
      <c r="A79" s="489"/>
      <c r="B79" s="492"/>
      <c r="C79" s="189">
        <v>4623.57</v>
      </c>
      <c r="D79" s="190" t="s">
        <v>795</v>
      </c>
      <c r="E79" s="191" t="s">
        <v>805</v>
      </c>
      <c r="F79" s="190" t="s">
        <v>937</v>
      </c>
    </row>
    <row r="80" spans="1:6" s="3" customFormat="1" ht="49.5" customHeight="1">
      <c r="A80" s="489"/>
      <c r="B80" s="492"/>
      <c r="C80" s="189">
        <v>244.58</v>
      </c>
      <c r="D80" s="190" t="s">
        <v>795</v>
      </c>
      <c r="E80" s="191" t="s">
        <v>805</v>
      </c>
      <c r="F80" s="190" t="s">
        <v>937</v>
      </c>
    </row>
    <row r="81" spans="1:6" s="3" customFormat="1" ht="49.5" customHeight="1">
      <c r="A81" s="489"/>
      <c r="B81" s="492"/>
      <c r="C81" s="189">
        <v>84</v>
      </c>
      <c r="D81" s="190" t="s">
        <v>795</v>
      </c>
      <c r="E81" s="191" t="s">
        <v>812</v>
      </c>
      <c r="F81" s="190" t="s">
        <v>937</v>
      </c>
    </row>
    <row r="82" spans="1:6" s="3" customFormat="1" ht="49.5" customHeight="1">
      <c r="A82" s="489"/>
      <c r="B82" s="492"/>
      <c r="C82" s="189">
        <v>1239.79</v>
      </c>
      <c r="D82" s="190" t="s">
        <v>795</v>
      </c>
      <c r="E82" s="191" t="s">
        <v>812</v>
      </c>
      <c r="F82" s="190" t="s">
        <v>937</v>
      </c>
    </row>
    <row r="83" spans="1:6" s="3" customFormat="1" ht="49.5" customHeight="1">
      <c r="A83" s="489"/>
      <c r="B83" s="492"/>
      <c r="C83" s="189">
        <v>1977.61</v>
      </c>
      <c r="D83" s="190" t="s">
        <v>795</v>
      </c>
      <c r="E83" s="191" t="s">
        <v>845</v>
      </c>
      <c r="F83" s="190" t="s">
        <v>937</v>
      </c>
    </row>
    <row r="84" spans="1:6" s="3" customFormat="1" ht="49.5" customHeight="1">
      <c r="A84" s="489"/>
      <c r="B84" s="492"/>
      <c r="C84" s="189">
        <v>11166.37</v>
      </c>
      <c r="D84" s="190" t="s">
        <v>795</v>
      </c>
      <c r="E84" s="191" t="s">
        <v>846</v>
      </c>
      <c r="F84" s="190" t="s">
        <v>937</v>
      </c>
    </row>
    <row r="85" spans="1:6" s="3" customFormat="1" ht="49.5" customHeight="1">
      <c r="A85" s="489"/>
      <c r="B85" s="492"/>
      <c r="C85" s="189">
        <v>2643.66</v>
      </c>
      <c r="D85" s="190" t="s">
        <v>795</v>
      </c>
      <c r="E85" s="191" t="s">
        <v>847</v>
      </c>
      <c r="F85" s="190" t="s">
        <v>937</v>
      </c>
    </row>
    <row r="86" spans="1:6" s="3" customFormat="1" ht="49.5" customHeight="1">
      <c r="A86" s="489"/>
      <c r="B86" s="492"/>
      <c r="C86" s="189">
        <v>7517.68</v>
      </c>
      <c r="D86" s="190" t="s">
        <v>795</v>
      </c>
      <c r="E86" s="191" t="s">
        <v>848</v>
      </c>
      <c r="F86" s="190" t="s">
        <v>937</v>
      </c>
    </row>
    <row r="87" spans="1:6" s="3" customFormat="1" ht="49.5" customHeight="1">
      <c r="A87" s="489"/>
      <c r="B87" s="492"/>
      <c r="C87" s="189">
        <v>7262.28</v>
      </c>
      <c r="D87" s="190" t="s">
        <v>795</v>
      </c>
      <c r="E87" s="191" t="s">
        <v>805</v>
      </c>
      <c r="F87" s="190" t="s">
        <v>937</v>
      </c>
    </row>
    <row r="88" spans="1:6" s="3" customFormat="1" ht="49.5" customHeight="1">
      <c r="A88" s="489"/>
      <c r="B88" s="492"/>
      <c r="C88" s="189">
        <v>28038.87</v>
      </c>
      <c r="D88" s="190" t="s">
        <v>795</v>
      </c>
      <c r="E88" s="191" t="s">
        <v>849</v>
      </c>
      <c r="F88" s="190" t="s">
        <v>96</v>
      </c>
    </row>
    <row r="89" spans="1:6" s="3" customFormat="1" ht="49.5" customHeight="1">
      <c r="A89" s="489"/>
      <c r="B89" s="492"/>
      <c r="C89" s="189">
        <v>5013.76</v>
      </c>
      <c r="D89" s="190" t="s">
        <v>795</v>
      </c>
      <c r="E89" s="191" t="s">
        <v>812</v>
      </c>
      <c r="F89" s="190" t="s">
        <v>937</v>
      </c>
    </row>
    <row r="90" spans="1:6" s="3" customFormat="1" ht="49.5" customHeight="1">
      <c r="A90" s="489"/>
      <c r="B90" s="492"/>
      <c r="C90" s="189">
        <v>128.28</v>
      </c>
      <c r="D90" s="190" t="s">
        <v>795</v>
      </c>
      <c r="E90" s="191" t="s">
        <v>850</v>
      </c>
      <c r="F90" s="190" t="s">
        <v>937</v>
      </c>
    </row>
    <row r="91" spans="1:6" s="3" customFormat="1" ht="49.5" customHeight="1">
      <c r="A91" s="489"/>
      <c r="B91" s="492"/>
      <c r="C91" s="189">
        <v>93</v>
      </c>
      <c r="D91" s="190" t="s">
        <v>795</v>
      </c>
      <c r="E91" s="191" t="s">
        <v>851</v>
      </c>
      <c r="F91" s="190" t="s">
        <v>937</v>
      </c>
    </row>
    <row r="92" spans="1:6" s="3" customFormat="1" ht="49.5" customHeight="1">
      <c r="A92" s="489"/>
      <c r="B92" s="492"/>
      <c r="C92" s="189">
        <v>133</v>
      </c>
      <c r="D92" s="190" t="s">
        <v>795</v>
      </c>
      <c r="E92" s="191" t="s">
        <v>851</v>
      </c>
      <c r="F92" s="190" t="s">
        <v>937</v>
      </c>
    </row>
    <row r="93" spans="1:6" s="3" customFormat="1" ht="49.5" customHeight="1">
      <c r="A93" s="489"/>
      <c r="B93" s="492"/>
      <c r="C93" s="189">
        <v>189</v>
      </c>
      <c r="D93" s="190" t="s">
        <v>795</v>
      </c>
      <c r="E93" s="191" t="s">
        <v>805</v>
      </c>
      <c r="F93" s="190" t="s">
        <v>937</v>
      </c>
    </row>
    <row r="94" spans="1:6" s="3" customFormat="1" ht="49.5" customHeight="1">
      <c r="A94" s="489"/>
      <c r="B94" s="492"/>
      <c r="C94" s="189">
        <v>4553.04</v>
      </c>
      <c r="D94" s="190" t="s">
        <v>795</v>
      </c>
      <c r="E94" s="191" t="s">
        <v>852</v>
      </c>
      <c r="F94" s="190" t="s">
        <v>937</v>
      </c>
    </row>
    <row r="95" spans="1:6" s="3" customFormat="1" ht="49.5" customHeight="1">
      <c r="A95" s="489"/>
      <c r="B95" s="492"/>
      <c r="C95" s="189">
        <v>300.41000000000003</v>
      </c>
      <c r="D95" s="190" t="s">
        <v>795</v>
      </c>
      <c r="E95" s="191" t="s">
        <v>801</v>
      </c>
      <c r="F95" s="190" t="s">
        <v>937</v>
      </c>
    </row>
    <row r="96" spans="1:6" s="3" customFormat="1" ht="49.5" customHeight="1">
      <c r="A96" s="489"/>
      <c r="B96" s="492"/>
      <c r="C96" s="189">
        <v>42102.8</v>
      </c>
      <c r="D96" s="190" t="s">
        <v>795</v>
      </c>
      <c r="E96" s="191" t="s">
        <v>853</v>
      </c>
      <c r="F96" s="190" t="s">
        <v>937</v>
      </c>
    </row>
    <row r="97" spans="1:6" s="3" customFormat="1" ht="49.5" customHeight="1">
      <c r="A97" s="489"/>
      <c r="B97" s="492"/>
      <c r="C97" s="189">
        <v>200.26</v>
      </c>
      <c r="D97" s="190" t="s">
        <v>795</v>
      </c>
      <c r="E97" s="191" t="s">
        <v>854</v>
      </c>
      <c r="F97" s="190" t="s">
        <v>937</v>
      </c>
    </row>
    <row r="98" spans="1:6" s="3" customFormat="1" ht="49.5" customHeight="1">
      <c r="A98" s="489"/>
      <c r="B98" s="492"/>
      <c r="C98" s="189">
        <v>4496.6099999999997</v>
      </c>
      <c r="D98" s="190" t="s">
        <v>795</v>
      </c>
      <c r="E98" s="191" t="s">
        <v>855</v>
      </c>
      <c r="F98" s="190" t="s">
        <v>937</v>
      </c>
    </row>
    <row r="99" spans="1:6" s="3" customFormat="1" ht="49.5" customHeight="1">
      <c r="A99" s="489"/>
      <c r="B99" s="492"/>
      <c r="C99" s="189">
        <v>3267.68</v>
      </c>
      <c r="D99" s="190" t="s">
        <v>795</v>
      </c>
      <c r="E99" s="191" t="s">
        <v>856</v>
      </c>
      <c r="F99" s="190" t="s">
        <v>937</v>
      </c>
    </row>
    <row r="100" spans="1:6" s="3" customFormat="1" ht="49.5" customHeight="1">
      <c r="A100" s="489"/>
      <c r="B100" s="492"/>
      <c r="C100" s="189">
        <v>6351.9</v>
      </c>
      <c r="D100" s="190" t="s">
        <v>795</v>
      </c>
      <c r="E100" s="191" t="s">
        <v>857</v>
      </c>
      <c r="F100" s="190" t="s">
        <v>937</v>
      </c>
    </row>
    <row r="101" spans="1:6" s="3" customFormat="1" ht="49.5" customHeight="1">
      <c r="A101" s="489"/>
      <c r="B101" s="492"/>
      <c r="C101" s="189">
        <v>2458.58</v>
      </c>
      <c r="D101" s="190" t="s">
        <v>795</v>
      </c>
      <c r="E101" s="191" t="s">
        <v>804</v>
      </c>
      <c r="F101" s="190" t="s">
        <v>937</v>
      </c>
    </row>
    <row r="102" spans="1:6" s="3" customFormat="1" ht="49.5" customHeight="1">
      <c r="A102" s="489"/>
      <c r="B102" s="492"/>
      <c r="C102" s="189">
        <v>5569.36</v>
      </c>
      <c r="D102" s="190" t="s">
        <v>795</v>
      </c>
      <c r="E102" s="191" t="s">
        <v>858</v>
      </c>
      <c r="F102" s="190" t="s">
        <v>937</v>
      </c>
    </row>
    <row r="103" spans="1:6" s="3" customFormat="1" ht="49.5" customHeight="1">
      <c r="A103" s="489"/>
      <c r="B103" s="492"/>
      <c r="C103" s="189">
        <v>2053.38</v>
      </c>
      <c r="D103" s="190" t="s">
        <v>795</v>
      </c>
      <c r="E103" s="191" t="s">
        <v>859</v>
      </c>
      <c r="F103" s="190" t="s">
        <v>937</v>
      </c>
    </row>
    <row r="104" spans="1:6" s="3" customFormat="1" ht="49.5" customHeight="1">
      <c r="A104" s="489"/>
      <c r="B104" s="492"/>
      <c r="C104" s="189">
        <v>20990.13</v>
      </c>
      <c r="D104" s="190" t="s">
        <v>795</v>
      </c>
      <c r="E104" s="191" t="s">
        <v>860</v>
      </c>
      <c r="F104" s="190" t="s">
        <v>937</v>
      </c>
    </row>
    <row r="105" spans="1:6" s="3" customFormat="1" ht="49.5" customHeight="1">
      <c r="A105" s="489"/>
      <c r="B105" s="492"/>
      <c r="C105" s="189">
        <v>2367.42</v>
      </c>
      <c r="D105" s="190" t="s">
        <v>795</v>
      </c>
      <c r="E105" s="191" t="s">
        <v>861</v>
      </c>
      <c r="F105" s="190" t="s">
        <v>937</v>
      </c>
    </row>
    <row r="106" spans="1:6" s="3" customFormat="1" ht="49.5" customHeight="1">
      <c r="A106" s="489"/>
      <c r="B106" s="492"/>
      <c r="C106" s="189">
        <v>4405.68</v>
      </c>
      <c r="D106" s="190" t="s">
        <v>795</v>
      </c>
      <c r="E106" s="191" t="s">
        <v>862</v>
      </c>
      <c r="F106" s="190" t="s">
        <v>937</v>
      </c>
    </row>
    <row r="107" spans="1:6" s="3" customFormat="1" ht="49.5" customHeight="1">
      <c r="A107" s="489"/>
      <c r="B107" s="492"/>
      <c r="C107" s="189">
        <v>16196.97</v>
      </c>
      <c r="D107" s="190" t="s">
        <v>795</v>
      </c>
      <c r="E107" s="191" t="s">
        <v>863</v>
      </c>
      <c r="F107" s="190" t="s">
        <v>864</v>
      </c>
    </row>
    <row r="108" spans="1:6" s="3" customFormat="1" ht="49.5" customHeight="1">
      <c r="A108" s="489"/>
      <c r="B108" s="492"/>
      <c r="C108" s="189">
        <v>13288.74</v>
      </c>
      <c r="D108" s="190" t="s">
        <v>795</v>
      </c>
      <c r="E108" s="191" t="s">
        <v>865</v>
      </c>
      <c r="F108" s="190" t="s">
        <v>866</v>
      </c>
    </row>
    <row r="109" spans="1:6" s="3" customFormat="1" ht="49.5" customHeight="1">
      <c r="A109" s="489"/>
      <c r="B109" s="492"/>
      <c r="C109" s="189">
        <v>6299</v>
      </c>
      <c r="D109" s="190" t="s">
        <v>795</v>
      </c>
      <c r="E109" s="191" t="s">
        <v>867</v>
      </c>
      <c r="F109" s="190" t="s">
        <v>96</v>
      </c>
    </row>
    <row r="110" spans="1:6" s="3" customFormat="1" ht="49.5" customHeight="1">
      <c r="A110" s="489"/>
      <c r="B110" s="492"/>
      <c r="C110" s="189">
        <v>2613.81</v>
      </c>
      <c r="D110" s="190" t="s">
        <v>795</v>
      </c>
      <c r="E110" s="191" t="s">
        <v>868</v>
      </c>
      <c r="F110" s="190" t="s">
        <v>937</v>
      </c>
    </row>
    <row r="111" spans="1:6" s="3" customFormat="1" ht="49.5" customHeight="1">
      <c r="A111" s="489"/>
      <c r="B111" s="492"/>
      <c r="C111" s="189">
        <v>711.96</v>
      </c>
      <c r="D111" s="190" t="s">
        <v>795</v>
      </c>
      <c r="E111" s="191" t="s">
        <v>869</v>
      </c>
      <c r="F111" s="190" t="s">
        <v>937</v>
      </c>
    </row>
    <row r="112" spans="1:6" s="3" customFormat="1" ht="49.5" customHeight="1">
      <c r="A112" s="489"/>
      <c r="B112" s="492"/>
      <c r="C112" s="189">
        <v>26520.59</v>
      </c>
      <c r="D112" s="190" t="s">
        <v>795</v>
      </c>
      <c r="E112" s="191" t="s">
        <v>809</v>
      </c>
      <c r="F112" s="190" t="s">
        <v>937</v>
      </c>
    </row>
    <row r="113" spans="1:6" s="3" customFormat="1" ht="49.5" customHeight="1">
      <c r="A113" s="489"/>
      <c r="B113" s="492"/>
      <c r="C113" s="189">
        <v>15112.24</v>
      </c>
      <c r="D113" s="190" t="s">
        <v>795</v>
      </c>
      <c r="E113" s="191" t="s">
        <v>809</v>
      </c>
      <c r="F113" s="190" t="s">
        <v>937</v>
      </c>
    </row>
    <row r="114" spans="1:6" s="3" customFormat="1" ht="49.5" customHeight="1">
      <c r="A114" s="489"/>
      <c r="B114" s="492"/>
      <c r="C114" s="189">
        <v>1794.41</v>
      </c>
      <c r="D114" s="190" t="s">
        <v>795</v>
      </c>
      <c r="E114" s="191" t="s">
        <v>812</v>
      </c>
      <c r="F114" s="190" t="s">
        <v>937</v>
      </c>
    </row>
    <row r="115" spans="1:6" s="3" customFormat="1" ht="49.5" customHeight="1">
      <c r="A115" s="489"/>
      <c r="B115" s="492"/>
      <c r="C115" s="189">
        <v>31144.71</v>
      </c>
      <c r="D115" s="190" t="s">
        <v>795</v>
      </c>
      <c r="E115" s="191" t="s">
        <v>805</v>
      </c>
      <c r="F115" s="190" t="s">
        <v>937</v>
      </c>
    </row>
    <row r="116" spans="1:6" s="3" customFormat="1" ht="49.5" customHeight="1">
      <c r="A116" s="489"/>
      <c r="B116" s="492"/>
      <c r="C116" s="189">
        <v>116.44</v>
      </c>
      <c r="D116" s="190" t="s">
        <v>795</v>
      </c>
      <c r="E116" s="191" t="s">
        <v>812</v>
      </c>
      <c r="F116" s="190" t="s">
        <v>937</v>
      </c>
    </row>
    <row r="117" spans="1:6" s="3" customFormat="1" ht="49.5" customHeight="1">
      <c r="A117" s="489"/>
      <c r="B117" s="492"/>
      <c r="C117" s="189">
        <v>165</v>
      </c>
      <c r="D117" s="190" t="s">
        <v>795</v>
      </c>
      <c r="E117" s="191" t="s">
        <v>870</v>
      </c>
      <c r="F117" s="190" t="s">
        <v>937</v>
      </c>
    </row>
    <row r="118" spans="1:6" s="3" customFormat="1" ht="49.5" customHeight="1">
      <c r="A118" s="489"/>
      <c r="B118" s="492"/>
      <c r="C118" s="189">
        <v>1540</v>
      </c>
      <c r="D118" s="190" t="s">
        <v>795</v>
      </c>
      <c r="E118" s="191" t="s">
        <v>871</v>
      </c>
      <c r="F118" s="190" t="s">
        <v>937</v>
      </c>
    </row>
    <row r="119" spans="1:6" s="3" customFormat="1" ht="49.5" customHeight="1">
      <c r="A119" s="489"/>
      <c r="B119" s="492"/>
      <c r="C119" s="189">
        <v>276.99</v>
      </c>
      <c r="D119" s="190" t="s">
        <v>795</v>
      </c>
      <c r="E119" s="191" t="s">
        <v>872</v>
      </c>
      <c r="F119" s="190" t="s">
        <v>937</v>
      </c>
    </row>
    <row r="120" spans="1:6" s="3" customFormat="1" ht="49.5" customHeight="1">
      <c r="A120" s="489"/>
      <c r="B120" s="492"/>
      <c r="C120" s="189">
        <v>1528.85</v>
      </c>
      <c r="D120" s="190" t="s">
        <v>795</v>
      </c>
      <c r="E120" s="191" t="s">
        <v>805</v>
      </c>
      <c r="F120" s="190" t="s">
        <v>937</v>
      </c>
    </row>
    <row r="121" spans="1:6" s="3" customFormat="1" ht="49.5" customHeight="1">
      <c r="A121" s="489"/>
      <c r="B121" s="492"/>
      <c r="C121" s="189">
        <v>1898.32</v>
      </c>
      <c r="D121" s="190" t="s">
        <v>795</v>
      </c>
      <c r="E121" s="191" t="s">
        <v>873</v>
      </c>
      <c r="F121" s="190" t="s">
        <v>937</v>
      </c>
    </row>
    <row r="122" spans="1:6" s="3" customFormat="1" ht="49.5" customHeight="1">
      <c r="A122" s="489"/>
      <c r="B122" s="492"/>
      <c r="C122" s="189">
        <v>1243.6600000000001</v>
      </c>
      <c r="D122" s="190" t="s">
        <v>795</v>
      </c>
      <c r="E122" s="191" t="s">
        <v>805</v>
      </c>
      <c r="F122" s="190" t="s">
        <v>937</v>
      </c>
    </row>
    <row r="123" spans="1:6" s="3" customFormat="1" ht="49.5" customHeight="1">
      <c r="A123" s="489"/>
      <c r="B123" s="492"/>
      <c r="C123" s="189">
        <v>1473.12</v>
      </c>
      <c r="D123" s="190" t="s">
        <v>795</v>
      </c>
      <c r="E123" s="191" t="s">
        <v>805</v>
      </c>
      <c r="F123" s="190" t="s">
        <v>937</v>
      </c>
    </row>
    <row r="124" spans="1:6" s="3" customFormat="1" ht="49.5" customHeight="1">
      <c r="A124" s="489"/>
      <c r="B124" s="492"/>
      <c r="C124" s="189">
        <v>414.72</v>
      </c>
      <c r="D124" s="190" t="s">
        <v>795</v>
      </c>
      <c r="E124" s="191" t="s">
        <v>805</v>
      </c>
      <c r="F124" s="190" t="s">
        <v>937</v>
      </c>
    </row>
    <row r="125" spans="1:6" s="3" customFormat="1" ht="49.5" customHeight="1">
      <c r="A125" s="489"/>
      <c r="B125" s="492"/>
      <c r="C125" s="189">
        <v>531.36</v>
      </c>
      <c r="D125" s="190" t="s">
        <v>795</v>
      </c>
      <c r="E125" s="191" t="s">
        <v>805</v>
      </c>
      <c r="F125" s="190" t="s">
        <v>937</v>
      </c>
    </row>
    <row r="126" spans="1:6" s="3" customFormat="1" ht="49.5" customHeight="1">
      <c r="A126" s="489"/>
      <c r="B126" s="492"/>
      <c r="C126" s="189">
        <v>1274.82</v>
      </c>
      <c r="D126" s="190" t="s">
        <v>795</v>
      </c>
      <c r="E126" s="191" t="s">
        <v>805</v>
      </c>
      <c r="F126" s="190" t="s">
        <v>937</v>
      </c>
    </row>
    <row r="127" spans="1:6" s="3" customFormat="1" ht="49.5" customHeight="1">
      <c r="A127" s="489"/>
      <c r="B127" s="492"/>
      <c r="C127" s="189">
        <v>647.9</v>
      </c>
      <c r="D127" s="190" t="s">
        <v>795</v>
      </c>
      <c r="E127" s="191" t="s">
        <v>805</v>
      </c>
      <c r="F127" s="190" t="s">
        <v>937</v>
      </c>
    </row>
    <row r="128" spans="1:6" s="3" customFormat="1" ht="49.5" customHeight="1">
      <c r="A128" s="489"/>
      <c r="B128" s="492"/>
      <c r="C128" s="189">
        <v>1177.1500000000001</v>
      </c>
      <c r="D128" s="190" t="s">
        <v>795</v>
      </c>
      <c r="E128" s="191" t="s">
        <v>805</v>
      </c>
      <c r="F128" s="190" t="s">
        <v>937</v>
      </c>
    </row>
    <row r="129" spans="1:6" s="3" customFormat="1" ht="49.5" customHeight="1">
      <c r="A129" s="489"/>
      <c r="B129" s="492"/>
      <c r="C129" s="189">
        <v>1593</v>
      </c>
      <c r="D129" s="190" t="s">
        <v>795</v>
      </c>
      <c r="E129" s="191" t="s">
        <v>805</v>
      </c>
      <c r="F129" s="190" t="s">
        <v>937</v>
      </c>
    </row>
    <row r="130" spans="1:6" s="3" customFormat="1" ht="49.5" customHeight="1">
      <c r="A130" s="489"/>
      <c r="B130" s="492"/>
      <c r="C130" s="189">
        <v>1608.17</v>
      </c>
      <c r="D130" s="190" t="s">
        <v>795</v>
      </c>
      <c r="E130" s="191" t="s">
        <v>805</v>
      </c>
      <c r="F130" s="360" t="s">
        <v>937</v>
      </c>
    </row>
    <row r="131" spans="1:6" s="3" customFormat="1" ht="49.5" customHeight="1">
      <c r="A131" s="489"/>
      <c r="B131" s="492"/>
      <c r="C131" s="189">
        <v>935.27</v>
      </c>
      <c r="D131" s="190" t="s">
        <v>795</v>
      </c>
      <c r="E131" s="191" t="s">
        <v>874</v>
      </c>
      <c r="F131" s="190" t="s">
        <v>937</v>
      </c>
    </row>
    <row r="132" spans="1:6" s="3" customFormat="1" ht="49.5" customHeight="1">
      <c r="A132" s="489"/>
      <c r="B132" s="492"/>
      <c r="C132" s="189">
        <v>421.08</v>
      </c>
      <c r="D132" s="190" t="s">
        <v>795</v>
      </c>
      <c r="E132" s="191" t="s">
        <v>805</v>
      </c>
      <c r="F132" s="190" t="s">
        <v>937</v>
      </c>
    </row>
    <row r="133" spans="1:6" s="3" customFormat="1" ht="49.5" customHeight="1">
      <c r="A133" s="489"/>
      <c r="B133" s="492"/>
      <c r="C133" s="189">
        <v>3950</v>
      </c>
      <c r="D133" s="190" t="s">
        <v>795</v>
      </c>
      <c r="E133" s="191" t="s">
        <v>875</v>
      </c>
      <c r="F133" s="190" t="s">
        <v>937</v>
      </c>
    </row>
    <row r="134" spans="1:6" s="3" customFormat="1" ht="49.5" customHeight="1">
      <c r="A134" s="489"/>
      <c r="B134" s="492"/>
      <c r="C134" s="189">
        <v>48</v>
      </c>
      <c r="D134" s="190" t="s">
        <v>795</v>
      </c>
      <c r="E134" s="191" t="s">
        <v>876</v>
      </c>
      <c r="F134" s="190" t="s">
        <v>937</v>
      </c>
    </row>
    <row r="135" spans="1:6" s="3" customFormat="1" ht="49.5" customHeight="1">
      <c r="A135" s="489"/>
      <c r="B135" s="492"/>
      <c r="C135" s="189">
        <v>3702.6</v>
      </c>
      <c r="D135" s="190" t="s">
        <v>795</v>
      </c>
      <c r="E135" s="191" t="s">
        <v>812</v>
      </c>
      <c r="F135" s="190" t="s">
        <v>937</v>
      </c>
    </row>
    <row r="136" spans="1:6" s="3" customFormat="1" ht="49.5" customHeight="1">
      <c r="A136" s="489"/>
      <c r="B136" s="492"/>
      <c r="C136" s="189">
        <v>77.760000000000005</v>
      </c>
      <c r="D136" s="190" t="s">
        <v>795</v>
      </c>
      <c r="E136" s="191" t="s">
        <v>812</v>
      </c>
      <c r="F136" s="190" t="s">
        <v>937</v>
      </c>
    </row>
    <row r="137" spans="1:6" s="3" customFormat="1" ht="49.5" customHeight="1">
      <c r="A137" s="489"/>
      <c r="B137" s="492"/>
      <c r="C137" s="189">
        <v>233.23</v>
      </c>
      <c r="D137" s="190" t="s">
        <v>795</v>
      </c>
      <c r="E137" s="191" t="s">
        <v>812</v>
      </c>
      <c r="F137" s="190" t="s">
        <v>937</v>
      </c>
    </row>
    <row r="138" spans="1:6" s="3" customFormat="1" ht="49.5" customHeight="1">
      <c r="A138" s="489"/>
      <c r="B138" s="492"/>
      <c r="C138" s="189">
        <v>50</v>
      </c>
      <c r="D138" s="190" t="s">
        <v>795</v>
      </c>
      <c r="E138" s="191" t="s">
        <v>877</v>
      </c>
      <c r="F138" s="190" t="s">
        <v>937</v>
      </c>
    </row>
    <row r="139" spans="1:6" s="3" customFormat="1" ht="49.5" customHeight="1">
      <c r="A139" s="489"/>
      <c r="B139" s="492"/>
      <c r="C139" s="189">
        <v>75</v>
      </c>
      <c r="D139" s="190" t="s">
        <v>795</v>
      </c>
      <c r="E139" s="191" t="s">
        <v>878</v>
      </c>
      <c r="F139" s="190" t="s">
        <v>937</v>
      </c>
    </row>
    <row r="140" spans="1:6" s="3" customFormat="1" ht="49.5" customHeight="1">
      <c r="A140" s="489"/>
      <c r="B140" s="492"/>
      <c r="C140" s="189">
        <v>25860.959999999999</v>
      </c>
      <c r="D140" s="190" t="s">
        <v>795</v>
      </c>
      <c r="E140" s="191" t="s">
        <v>879</v>
      </c>
      <c r="F140" s="190" t="s">
        <v>937</v>
      </c>
    </row>
    <row r="141" spans="1:6" s="3" customFormat="1" ht="49.5" customHeight="1">
      <c r="A141" s="489"/>
      <c r="B141" s="492"/>
      <c r="C141" s="189">
        <v>121</v>
      </c>
      <c r="D141" s="190" t="s">
        <v>795</v>
      </c>
      <c r="E141" s="191" t="s">
        <v>851</v>
      </c>
      <c r="F141" s="190" t="s">
        <v>937</v>
      </c>
    </row>
    <row r="142" spans="1:6" s="3" customFormat="1" ht="49.5" customHeight="1">
      <c r="A142" s="489"/>
      <c r="B142" s="492"/>
      <c r="C142" s="189">
        <v>2691</v>
      </c>
      <c r="D142" s="190" t="s">
        <v>795</v>
      </c>
      <c r="E142" s="191" t="s">
        <v>880</v>
      </c>
      <c r="F142" s="190" t="s">
        <v>937</v>
      </c>
    </row>
    <row r="143" spans="1:6" s="3" customFormat="1" ht="49.5" customHeight="1">
      <c r="A143" s="489"/>
      <c r="B143" s="492"/>
      <c r="C143" s="189">
        <v>3809</v>
      </c>
      <c r="D143" s="190" t="s">
        <v>795</v>
      </c>
      <c r="E143" s="191" t="s">
        <v>881</v>
      </c>
      <c r="F143" s="190" t="s">
        <v>937</v>
      </c>
    </row>
    <row r="144" spans="1:6" s="3" customFormat="1" ht="49.5" customHeight="1">
      <c r="A144" s="489"/>
      <c r="B144" s="492"/>
      <c r="C144" s="189">
        <v>3537.07</v>
      </c>
      <c r="D144" s="190" t="s">
        <v>795</v>
      </c>
      <c r="E144" s="191" t="s">
        <v>801</v>
      </c>
      <c r="F144" s="190" t="s">
        <v>937</v>
      </c>
    </row>
    <row r="145" spans="1:6" s="3" customFormat="1" ht="49.5" customHeight="1">
      <c r="A145" s="489"/>
      <c r="B145" s="492"/>
      <c r="C145" s="189">
        <v>3260.72</v>
      </c>
      <c r="D145" s="190" t="s">
        <v>795</v>
      </c>
      <c r="E145" s="191" t="s">
        <v>882</v>
      </c>
      <c r="F145" s="190" t="s">
        <v>937</v>
      </c>
    </row>
    <row r="146" spans="1:6" s="3" customFormat="1" ht="49.5" customHeight="1">
      <c r="A146" s="489"/>
      <c r="B146" s="492"/>
      <c r="C146" s="189">
        <v>20551.41</v>
      </c>
      <c r="D146" s="190" t="s">
        <v>795</v>
      </c>
      <c r="E146" s="191" t="s">
        <v>809</v>
      </c>
      <c r="F146" s="190" t="s">
        <v>937</v>
      </c>
    </row>
    <row r="147" spans="1:6" s="3" customFormat="1" ht="49.5" customHeight="1">
      <c r="A147" s="489"/>
      <c r="B147" s="492"/>
      <c r="C147" s="189">
        <v>21200.42</v>
      </c>
      <c r="D147" s="190" t="s">
        <v>795</v>
      </c>
      <c r="E147" s="191" t="s">
        <v>883</v>
      </c>
      <c r="F147" s="190" t="s">
        <v>937</v>
      </c>
    </row>
    <row r="148" spans="1:6" s="3" customFormat="1" ht="49.5" customHeight="1">
      <c r="A148" s="489"/>
      <c r="B148" s="492"/>
      <c r="C148" s="189">
        <v>14807.25</v>
      </c>
      <c r="D148" s="190" t="s">
        <v>795</v>
      </c>
      <c r="E148" s="191" t="s">
        <v>884</v>
      </c>
      <c r="F148" s="190" t="s">
        <v>937</v>
      </c>
    </row>
    <row r="149" spans="1:6" s="3" customFormat="1" ht="49.5" customHeight="1">
      <c r="A149" s="489"/>
      <c r="B149" s="492"/>
      <c r="C149" s="189">
        <v>3112.48</v>
      </c>
      <c r="D149" s="190" t="s">
        <v>795</v>
      </c>
      <c r="E149" s="191" t="s">
        <v>885</v>
      </c>
      <c r="F149" s="190" t="s">
        <v>937</v>
      </c>
    </row>
    <row r="150" spans="1:6" s="3" customFormat="1" ht="49.5" customHeight="1">
      <c r="A150" s="489"/>
      <c r="B150" s="492"/>
      <c r="C150" s="189">
        <v>3148.41</v>
      </c>
      <c r="D150" s="190" t="s">
        <v>795</v>
      </c>
      <c r="E150" s="191" t="s">
        <v>886</v>
      </c>
      <c r="F150" s="190" t="s">
        <v>937</v>
      </c>
    </row>
    <row r="151" spans="1:6" s="3" customFormat="1" ht="49.5" customHeight="1">
      <c r="A151" s="489"/>
      <c r="B151" s="492"/>
      <c r="C151" s="189">
        <v>8788.2099999999991</v>
      </c>
      <c r="D151" s="190" t="s">
        <v>795</v>
      </c>
      <c r="E151" s="191" t="s">
        <v>887</v>
      </c>
      <c r="F151" s="190" t="s">
        <v>937</v>
      </c>
    </row>
    <row r="152" spans="1:6" s="3" customFormat="1" ht="49.5" customHeight="1">
      <c r="A152" s="489"/>
      <c r="B152" s="492"/>
      <c r="C152" s="189">
        <v>4303.8500000000004</v>
      </c>
      <c r="D152" s="190" t="s">
        <v>795</v>
      </c>
      <c r="E152" s="191" t="s">
        <v>857</v>
      </c>
      <c r="F152" s="190" t="s">
        <v>937</v>
      </c>
    </row>
    <row r="153" spans="1:6" s="3" customFormat="1" ht="49.5" customHeight="1">
      <c r="A153" s="489"/>
      <c r="B153" s="492"/>
      <c r="C153" s="189">
        <v>7260.07</v>
      </c>
      <c r="D153" s="190" t="s">
        <v>795</v>
      </c>
      <c r="E153" s="191" t="s">
        <v>888</v>
      </c>
      <c r="F153" s="190" t="s">
        <v>937</v>
      </c>
    </row>
    <row r="154" spans="1:6" s="3" customFormat="1" ht="49.5" customHeight="1">
      <c r="A154" s="489"/>
      <c r="B154" s="492"/>
      <c r="C154" s="189">
        <v>8480.42</v>
      </c>
      <c r="D154" s="190" t="s">
        <v>795</v>
      </c>
      <c r="E154" s="191" t="s">
        <v>851</v>
      </c>
      <c r="F154" s="190" t="s">
        <v>937</v>
      </c>
    </row>
    <row r="155" spans="1:6" s="3" customFormat="1" ht="49.5" customHeight="1">
      <c r="A155" s="489"/>
      <c r="B155" s="492"/>
      <c r="C155" s="189">
        <v>2787.97</v>
      </c>
      <c r="D155" s="190" t="s">
        <v>795</v>
      </c>
      <c r="E155" s="191" t="s">
        <v>804</v>
      </c>
      <c r="F155" s="190" t="s">
        <v>937</v>
      </c>
    </row>
    <row r="156" spans="1:6" s="3" customFormat="1" ht="49.5" customHeight="1">
      <c r="A156" s="489"/>
      <c r="B156" s="492"/>
      <c r="C156" s="189">
        <v>9194.06</v>
      </c>
      <c r="D156" s="190" t="s">
        <v>889</v>
      </c>
      <c r="E156" s="191" t="s">
        <v>890</v>
      </c>
      <c r="F156" s="190" t="s">
        <v>96</v>
      </c>
    </row>
    <row r="157" spans="1:6" s="3" customFormat="1" ht="49.5" customHeight="1">
      <c r="A157" s="489"/>
      <c r="B157" s="492"/>
      <c r="C157" s="189">
        <v>39946.339999999997</v>
      </c>
      <c r="D157" s="190" t="s">
        <v>795</v>
      </c>
      <c r="E157" s="191" t="s">
        <v>891</v>
      </c>
      <c r="F157" s="190" t="s">
        <v>937</v>
      </c>
    </row>
    <row r="158" spans="1:6" s="3" customFormat="1" ht="49.5" customHeight="1">
      <c r="A158" s="489"/>
      <c r="B158" s="492"/>
      <c r="C158" s="189">
        <v>265.35000000000002</v>
      </c>
      <c r="D158" s="190" t="s">
        <v>795</v>
      </c>
      <c r="E158" s="191" t="s">
        <v>850</v>
      </c>
      <c r="F158" s="190" t="s">
        <v>937</v>
      </c>
    </row>
    <row r="159" spans="1:6" s="3" customFormat="1" ht="49.5" customHeight="1">
      <c r="A159" s="489"/>
      <c r="B159" s="492"/>
      <c r="C159" s="189">
        <v>323.20999999999998</v>
      </c>
      <c r="D159" s="190" t="s">
        <v>795</v>
      </c>
      <c r="E159" s="191" t="s">
        <v>805</v>
      </c>
      <c r="F159" s="190" t="s">
        <v>937</v>
      </c>
    </row>
    <row r="160" spans="1:6" s="3" customFormat="1" ht="49.5" customHeight="1">
      <c r="A160" s="489"/>
      <c r="B160" s="492"/>
      <c r="C160" s="189">
        <v>12457.66</v>
      </c>
      <c r="D160" s="190" t="s">
        <v>795</v>
      </c>
      <c r="E160" s="191" t="s">
        <v>892</v>
      </c>
      <c r="F160" s="190" t="s">
        <v>937</v>
      </c>
    </row>
    <row r="161" spans="1:6" s="3" customFormat="1" ht="49.5" customHeight="1">
      <c r="A161" s="489"/>
      <c r="B161" s="492"/>
      <c r="C161" s="189">
        <v>1480.22</v>
      </c>
      <c r="D161" s="190" t="s">
        <v>795</v>
      </c>
      <c r="E161" s="191" t="s">
        <v>0</v>
      </c>
      <c r="F161" s="190" t="s">
        <v>96</v>
      </c>
    </row>
    <row r="162" spans="1:6" s="3" customFormat="1" ht="49.5" customHeight="1">
      <c r="A162" s="489"/>
      <c r="B162" s="492"/>
      <c r="C162" s="189">
        <v>791.39</v>
      </c>
      <c r="D162" s="190" t="s">
        <v>795</v>
      </c>
      <c r="E162" s="191" t="s">
        <v>1</v>
      </c>
      <c r="F162" s="190" t="s">
        <v>937</v>
      </c>
    </row>
    <row r="163" spans="1:6" s="3" customFormat="1" ht="49.5" customHeight="1">
      <c r="A163" s="489"/>
      <c r="B163" s="492"/>
      <c r="C163" s="189">
        <v>460.19</v>
      </c>
      <c r="D163" s="190" t="s">
        <v>795</v>
      </c>
      <c r="E163" s="191" t="s">
        <v>812</v>
      </c>
      <c r="F163" s="190" t="s">
        <v>937</v>
      </c>
    </row>
    <row r="164" spans="1:6" s="3" customFormat="1" ht="49.5" customHeight="1">
      <c r="A164" s="489"/>
      <c r="B164" s="492"/>
      <c r="C164" s="189">
        <v>115</v>
      </c>
      <c r="D164" s="190" t="s">
        <v>795</v>
      </c>
      <c r="E164" s="191" t="s">
        <v>851</v>
      </c>
      <c r="F164" s="190" t="s">
        <v>937</v>
      </c>
    </row>
    <row r="165" spans="1:6" s="3" customFormat="1" ht="49.5" customHeight="1">
      <c r="A165" s="489"/>
      <c r="B165" s="492"/>
      <c r="C165" s="189">
        <v>623.64</v>
      </c>
      <c r="D165" s="190" t="s">
        <v>795</v>
      </c>
      <c r="E165" s="191" t="s">
        <v>2</v>
      </c>
      <c r="F165" s="190" t="s">
        <v>937</v>
      </c>
    </row>
    <row r="166" spans="1:6" s="3" customFormat="1" ht="49.5" customHeight="1">
      <c r="A166" s="489"/>
      <c r="B166" s="492"/>
      <c r="C166" s="189">
        <v>338.86</v>
      </c>
      <c r="D166" s="190" t="s">
        <v>795</v>
      </c>
      <c r="E166" s="191" t="s">
        <v>805</v>
      </c>
      <c r="F166" s="190" t="s">
        <v>937</v>
      </c>
    </row>
    <row r="167" spans="1:6" s="3" customFormat="1" ht="49.5" customHeight="1">
      <c r="A167" s="489"/>
      <c r="B167" s="492"/>
      <c r="C167" s="189">
        <v>47.47</v>
      </c>
      <c r="D167" s="190" t="s">
        <v>795</v>
      </c>
      <c r="E167" s="191" t="s">
        <v>805</v>
      </c>
      <c r="F167" s="190" t="s">
        <v>937</v>
      </c>
    </row>
    <row r="168" spans="1:6" s="3" customFormat="1" ht="49.5" customHeight="1">
      <c r="A168" s="489"/>
      <c r="B168" s="492"/>
      <c r="C168" s="189">
        <v>556.32000000000005</v>
      </c>
      <c r="D168" s="190" t="s">
        <v>795</v>
      </c>
      <c r="E168" s="191" t="s">
        <v>3</v>
      </c>
      <c r="F168" s="190" t="s">
        <v>937</v>
      </c>
    </row>
    <row r="169" spans="1:6" s="3" customFormat="1" ht="49.5" customHeight="1">
      <c r="A169" s="489"/>
      <c r="B169" s="492"/>
      <c r="C169" s="189">
        <v>844.82</v>
      </c>
      <c r="D169" s="190" t="s">
        <v>795</v>
      </c>
      <c r="E169" s="191" t="s">
        <v>805</v>
      </c>
      <c r="F169" s="190" t="s">
        <v>937</v>
      </c>
    </row>
    <row r="170" spans="1:6" s="3" customFormat="1" ht="49.5" customHeight="1">
      <c r="A170" s="489"/>
      <c r="B170" s="492"/>
      <c r="C170" s="189">
        <v>165</v>
      </c>
      <c r="D170" s="190" t="s">
        <v>795</v>
      </c>
      <c r="E170" s="191" t="s">
        <v>840</v>
      </c>
      <c r="F170" s="190" t="s">
        <v>937</v>
      </c>
    </row>
    <row r="171" spans="1:6" s="3" customFormat="1" ht="49.5" customHeight="1">
      <c r="A171" s="489"/>
      <c r="B171" s="492"/>
      <c r="C171" s="189">
        <v>134.52000000000001</v>
      </c>
      <c r="D171" s="190" t="s">
        <v>795</v>
      </c>
      <c r="E171" s="191" t="s">
        <v>4</v>
      </c>
      <c r="F171" s="190" t="s">
        <v>937</v>
      </c>
    </row>
    <row r="172" spans="1:6" s="3" customFormat="1" ht="49.5" customHeight="1">
      <c r="A172" s="489"/>
      <c r="B172" s="492"/>
      <c r="C172" s="189">
        <v>844.56</v>
      </c>
      <c r="D172" s="190" t="s">
        <v>795</v>
      </c>
      <c r="E172" s="191" t="s">
        <v>805</v>
      </c>
      <c r="F172" s="190" t="s">
        <v>937</v>
      </c>
    </row>
    <row r="173" spans="1:6" s="3" customFormat="1" ht="49.5" customHeight="1">
      <c r="A173" s="489"/>
      <c r="B173" s="492"/>
      <c r="C173" s="189">
        <v>1865.5</v>
      </c>
      <c r="D173" s="190" t="s">
        <v>795</v>
      </c>
      <c r="E173" s="191" t="s">
        <v>805</v>
      </c>
      <c r="F173" s="190" t="s">
        <v>937</v>
      </c>
    </row>
    <row r="174" spans="1:6" s="3" customFormat="1" ht="49.5" customHeight="1">
      <c r="A174" s="489"/>
      <c r="B174" s="492"/>
      <c r="C174" s="189">
        <v>282</v>
      </c>
      <c r="D174" s="190" t="s">
        <v>795</v>
      </c>
      <c r="E174" s="191" t="s">
        <v>805</v>
      </c>
      <c r="F174" s="190" t="s">
        <v>937</v>
      </c>
    </row>
    <row r="175" spans="1:6" s="3" customFormat="1" ht="49.5" customHeight="1">
      <c r="A175" s="489"/>
      <c r="B175" s="492"/>
      <c r="C175" s="189">
        <v>219</v>
      </c>
      <c r="D175" s="190" t="s">
        <v>795</v>
      </c>
      <c r="E175" s="191" t="s">
        <v>805</v>
      </c>
      <c r="F175" s="190" t="s">
        <v>937</v>
      </c>
    </row>
    <row r="176" spans="1:6" s="3" customFormat="1" ht="49.5" customHeight="1">
      <c r="A176" s="489"/>
      <c r="B176" s="492"/>
      <c r="C176" s="189">
        <v>1882.41</v>
      </c>
      <c r="D176" s="190" t="s">
        <v>795</v>
      </c>
      <c r="E176" s="191" t="s">
        <v>805</v>
      </c>
      <c r="F176" s="190" t="s">
        <v>937</v>
      </c>
    </row>
    <row r="177" spans="1:6" s="3" customFormat="1" ht="49.5" customHeight="1">
      <c r="A177" s="489"/>
      <c r="B177" s="492"/>
      <c r="C177" s="189">
        <v>1251.8900000000001</v>
      </c>
      <c r="D177" s="190" t="s">
        <v>795</v>
      </c>
      <c r="E177" s="191" t="s">
        <v>805</v>
      </c>
      <c r="F177" s="190" t="s">
        <v>937</v>
      </c>
    </row>
    <row r="178" spans="1:6" s="3" customFormat="1" ht="49.5" customHeight="1">
      <c r="A178" s="489"/>
      <c r="B178" s="492"/>
      <c r="C178" s="189">
        <v>1608.17</v>
      </c>
      <c r="D178" s="190" t="s">
        <v>795</v>
      </c>
      <c r="E178" s="191" t="s">
        <v>805</v>
      </c>
      <c r="F178" s="190" t="s">
        <v>937</v>
      </c>
    </row>
    <row r="179" spans="1:6" s="3" customFormat="1" ht="49.5" customHeight="1">
      <c r="A179" s="489"/>
      <c r="B179" s="492"/>
      <c r="C179" s="189">
        <v>11038.02</v>
      </c>
      <c r="D179" s="190" t="s">
        <v>795</v>
      </c>
      <c r="E179" s="191" t="s">
        <v>5</v>
      </c>
      <c r="F179" s="190" t="s">
        <v>937</v>
      </c>
    </row>
    <row r="180" spans="1:6" s="3" customFormat="1" ht="49.5" customHeight="1">
      <c r="A180" s="489"/>
      <c r="B180" s="492"/>
      <c r="C180" s="189">
        <v>9395.57</v>
      </c>
      <c r="D180" s="190" t="s">
        <v>795</v>
      </c>
      <c r="E180" s="191" t="s">
        <v>812</v>
      </c>
      <c r="F180" s="190" t="s">
        <v>937</v>
      </c>
    </row>
    <row r="181" spans="1:6" s="3" customFormat="1" ht="49.5" customHeight="1">
      <c r="A181" s="489"/>
      <c r="B181" s="492"/>
      <c r="C181" s="189">
        <v>368.28</v>
      </c>
      <c r="D181" s="190" t="s">
        <v>795</v>
      </c>
      <c r="E181" s="191" t="s">
        <v>805</v>
      </c>
      <c r="F181" s="190" t="s">
        <v>937</v>
      </c>
    </row>
    <row r="182" spans="1:6" s="3" customFormat="1" ht="49.5" customHeight="1">
      <c r="A182" s="489"/>
      <c r="B182" s="492"/>
      <c r="C182" s="189">
        <v>53</v>
      </c>
      <c r="D182" s="190" t="s">
        <v>795</v>
      </c>
      <c r="E182" s="191" t="s">
        <v>850</v>
      </c>
      <c r="F182" s="190" t="s">
        <v>937</v>
      </c>
    </row>
    <row r="183" spans="1:6" s="3" customFormat="1" ht="49.5" customHeight="1">
      <c r="A183" s="489"/>
      <c r="B183" s="492"/>
      <c r="C183" s="189">
        <v>46178</v>
      </c>
      <c r="D183" s="190" t="s">
        <v>795</v>
      </c>
      <c r="E183" s="191" t="s">
        <v>6</v>
      </c>
      <c r="F183" s="190" t="s">
        <v>937</v>
      </c>
    </row>
    <row r="184" spans="1:6" s="3" customFormat="1" ht="49.5" customHeight="1">
      <c r="A184" s="489"/>
      <c r="B184" s="492"/>
      <c r="C184" s="189">
        <v>295</v>
      </c>
      <c r="D184" s="190" t="s">
        <v>795</v>
      </c>
      <c r="E184" s="191" t="s">
        <v>7</v>
      </c>
      <c r="F184" s="190" t="s">
        <v>937</v>
      </c>
    </row>
    <row r="185" spans="1:6" s="3" customFormat="1" ht="49.5" customHeight="1">
      <c r="A185" s="489"/>
      <c r="B185" s="492"/>
      <c r="C185" s="189">
        <v>4284</v>
      </c>
      <c r="D185" s="190" t="s">
        <v>795</v>
      </c>
      <c r="E185" s="191" t="s">
        <v>8</v>
      </c>
      <c r="F185" s="190" t="s">
        <v>96</v>
      </c>
    </row>
    <row r="186" spans="1:6" s="3" customFormat="1" ht="49.5" customHeight="1">
      <c r="A186" s="489"/>
      <c r="B186" s="492"/>
      <c r="C186" s="189">
        <v>579</v>
      </c>
      <c r="D186" s="190" t="s">
        <v>9</v>
      </c>
      <c r="E186" s="191" t="s">
        <v>10</v>
      </c>
      <c r="F186" s="190" t="s">
        <v>937</v>
      </c>
    </row>
    <row r="187" spans="1:6" s="3" customFormat="1" ht="49.5" customHeight="1">
      <c r="A187" s="490"/>
      <c r="B187" s="493"/>
      <c r="C187" s="189">
        <v>1985</v>
      </c>
      <c r="D187" s="190" t="s">
        <v>795</v>
      </c>
      <c r="E187" s="191" t="s">
        <v>11</v>
      </c>
      <c r="F187" s="190" t="s">
        <v>96</v>
      </c>
    </row>
    <row r="188" spans="1:6" s="3" customFormat="1" ht="49.5" customHeight="1">
      <c r="A188" s="494">
        <v>2013</v>
      </c>
      <c r="B188" s="492">
        <v>7</v>
      </c>
      <c r="C188" s="189">
        <v>196.76</v>
      </c>
      <c r="D188" s="190" t="s">
        <v>795</v>
      </c>
      <c r="E188" s="191" t="s">
        <v>12</v>
      </c>
      <c r="F188" s="190" t="s">
        <v>864</v>
      </c>
    </row>
    <row r="189" spans="1:6" s="3" customFormat="1" ht="49.5" customHeight="1">
      <c r="A189" s="494"/>
      <c r="B189" s="492"/>
      <c r="C189" s="189">
        <v>967</v>
      </c>
      <c r="D189" s="190" t="s">
        <v>795</v>
      </c>
      <c r="E189" s="191" t="s">
        <v>13</v>
      </c>
      <c r="F189" s="190" t="s">
        <v>817</v>
      </c>
    </row>
    <row r="190" spans="1:6" s="3" customFormat="1" ht="49.5" customHeight="1">
      <c r="A190" s="494"/>
      <c r="B190" s="492"/>
      <c r="C190" s="189">
        <v>198</v>
      </c>
      <c r="D190" s="190" t="s">
        <v>795</v>
      </c>
      <c r="E190" s="191" t="s">
        <v>14</v>
      </c>
      <c r="F190" s="190" t="s">
        <v>864</v>
      </c>
    </row>
    <row r="191" spans="1:6" s="3" customFormat="1" ht="49.5" customHeight="1">
      <c r="A191" s="494"/>
      <c r="B191" s="492"/>
      <c r="C191" s="189">
        <v>109</v>
      </c>
      <c r="D191" s="190" t="s">
        <v>795</v>
      </c>
      <c r="E191" s="191" t="s">
        <v>15</v>
      </c>
      <c r="F191" s="190" t="s">
        <v>842</v>
      </c>
    </row>
    <row r="192" spans="1:6" s="3" customFormat="1" ht="49.5" customHeight="1">
      <c r="A192" s="494"/>
      <c r="B192" s="492"/>
      <c r="C192" s="189">
        <v>250</v>
      </c>
      <c r="D192" s="190" t="s">
        <v>791</v>
      </c>
      <c r="E192" s="191" t="s">
        <v>16</v>
      </c>
      <c r="F192" s="190" t="s">
        <v>96</v>
      </c>
    </row>
    <row r="193" spans="1:6" s="3" customFormat="1" ht="49.5" customHeight="1">
      <c r="A193" s="494"/>
      <c r="B193" s="492"/>
      <c r="C193" s="189">
        <v>276</v>
      </c>
      <c r="D193" s="190" t="s">
        <v>795</v>
      </c>
      <c r="E193" s="191" t="s">
        <v>17</v>
      </c>
      <c r="F193" s="190" t="s">
        <v>96</v>
      </c>
    </row>
    <row r="194" spans="1:6" s="3" customFormat="1" ht="49.5" customHeight="1">
      <c r="A194" s="495"/>
      <c r="B194" s="493"/>
      <c r="C194" s="189">
        <v>3150</v>
      </c>
      <c r="D194" s="190" t="s">
        <v>795</v>
      </c>
      <c r="E194" s="191" t="s">
        <v>18</v>
      </c>
      <c r="F194" s="190" t="s">
        <v>96</v>
      </c>
    </row>
    <row r="195" spans="1:6" s="3" customFormat="1" ht="49.5" customHeight="1">
      <c r="A195" s="480">
        <v>2014</v>
      </c>
      <c r="B195" s="481">
        <v>5</v>
      </c>
      <c r="C195" s="189">
        <v>2216</v>
      </c>
      <c r="D195" s="190" t="s">
        <v>795</v>
      </c>
      <c r="E195" s="191" t="s">
        <v>19</v>
      </c>
      <c r="F195" s="190" t="s">
        <v>96</v>
      </c>
    </row>
    <row r="196" spans="1:6" s="3" customFormat="1" ht="49.5" customHeight="1">
      <c r="A196" s="480"/>
      <c r="B196" s="481"/>
      <c r="C196" s="189">
        <v>3206</v>
      </c>
      <c r="D196" s="190" t="s">
        <v>795</v>
      </c>
      <c r="E196" s="191" t="s">
        <v>20</v>
      </c>
      <c r="F196" s="190" t="s">
        <v>96</v>
      </c>
    </row>
    <row r="197" spans="1:6" s="3" customFormat="1" ht="49.5" customHeight="1">
      <c r="A197" s="480"/>
      <c r="B197" s="481"/>
      <c r="C197" s="189">
        <v>622</v>
      </c>
      <c r="D197" s="190" t="s">
        <v>795</v>
      </c>
      <c r="E197" s="191" t="s">
        <v>21</v>
      </c>
      <c r="F197" s="190" t="s">
        <v>817</v>
      </c>
    </row>
    <row r="198" spans="1:6" s="3" customFormat="1" ht="49.5" customHeight="1">
      <c r="A198" s="480"/>
      <c r="B198" s="481"/>
      <c r="C198" s="189">
        <v>3688</v>
      </c>
      <c r="D198" s="190" t="s">
        <v>795</v>
      </c>
      <c r="E198" s="191" t="s">
        <v>22</v>
      </c>
      <c r="F198" s="190" t="s">
        <v>842</v>
      </c>
    </row>
    <row r="199" spans="1:6" s="3" customFormat="1" ht="49.5" customHeight="1">
      <c r="A199" s="480"/>
      <c r="B199" s="481"/>
      <c r="C199" s="189">
        <v>685</v>
      </c>
      <c r="D199" s="190" t="s">
        <v>795</v>
      </c>
      <c r="E199" s="191" t="s">
        <v>23</v>
      </c>
      <c r="F199" s="190" t="s">
        <v>842</v>
      </c>
    </row>
    <row r="200" spans="1:6" s="3" customFormat="1" ht="16.5" thickBot="1">
      <c r="A200" s="194"/>
      <c r="B200" s="195"/>
      <c r="C200" s="196"/>
      <c r="D200" s="197"/>
      <c r="E200" s="198"/>
      <c r="F200" s="367"/>
    </row>
    <row r="201" spans="1:6" s="3" customFormat="1" ht="33" customHeight="1">
      <c r="A201" s="194"/>
      <c r="B201" s="482" t="s">
        <v>789</v>
      </c>
      <c r="C201" s="483"/>
      <c r="D201" s="199" t="s">
        <v>24</v>
      </c>
      <c r="E201" s="198"/>
      <c r="F201" s="367"/>
    </row>
    <row r="202" spans="1:6" s="3" customFormat="1" ht="25.5" customHeight="1">
      <c r="A202" s="194"/>
      <c r="B202" s="484" t="s">
        <v>25</v>
      </c>
      <c r="C202" s="469"/>
      <c r="D202" s="200">
        <f>SUM(C195:C199,C193:C194,C188:C191,C157:C185,C10:C155,C7,C187)</f>
        <v>1098840.19</v>
      </c>
      <c r="E202" s="198"/>
      <c r="F202" s="367"/>
    </row>
    <row r="203" spans="1:6" s="3" customFormat="1" ht="25.5" customHeight="1">
      <c r="A203" s="194"/>
      <c r="B203" s="472" t="s">
        <v>797</v>
      </c>
      <c r="C203" s="473"/>
      <c r="D203" s="201">
        <f>SUM(C8:C9)</f>
        <v>3237.47</v>
      </c>
      <c r="E203" s="198"/>
      <c r="F203" s="367"/>
    </row>
    <row r="204" spans="1:6" s="3" customFormat="1" ht="25.5" customHeight="1">
      <c r="A204" s="194"/>
      <c r="B204" s="474" t="s">
        <v>791</v>
      </c>
      <c r="C204" s="475"/>
      <c r="D204" s="200">
        <f>SUM(C192,C5)</f>
        <v>939.13</v>
      </c>
      <c r="E204" s="198"/>
      <c r="F204" s="367"/>
    </row>
    <row r="205" spans="1:6" s="3" customFormat="1" ht="25.5" customHeight="1">
      <c r="A205" s="194"/>
      <c r="B205" s="476" t="s">
        <v>9</v>
      </c>
      <c r="C205" s="477"/>
      <c r="D205" s="200">
        <v>579</v>
      </c>
      <c r="E205" s="198"/>
      <c r="F205" s="367"/>
    </row>
    <row r="206" spans="1:6" s="3" customFormat="1" ht="25.5" customHeight="1">
      <c r="A206" s="194"/>
      <c r="B206" s="478" t="s">
        <v>793</v>
      </c>
      <c r="C206" s="479"/>
      <c r="D206" s="202">
        <f>SUM(C6)</f>
        <v>3035.02</v>
      </c>
      <c r="E206" s="198"/>
      <c r="F206" s="367"/>
    </row>
    <row r="207" spans="1:6" s="3" customFormat="1" ht="15.75" customHeight="1">
      <c r="A207" s="194"/>
      <c r="B207" s="468" t="s">
        <v>889</v>
      </c>
      <c r="C207" s="469"/>
      <c r="D207" s="200">
        <f>SUM(C156)</f>
        <v>9194.06</v>
      </c>
      <c r="E207" s="198"/>
      <c r="F207" s="367"/>
    </row>
    <row r="208" spans="1:6" s="3" customFormat="1" ht="16.5" thickBot="1">
      <c r="A208" s="194"/>
      <c r="B208" s="470" t="s">
        <v>145</v>
      </c>
      <c r="C208" s="471"/>
      <c r="D208" s="203">
        <f>SUM(D202:D207)</f>
        <v>1115824.8699999999</v>
      </c>
      <c r="E208" s="198"/>
      <c r="F208" s="367"/>
    </row>
  </sheetData>
  <mergeCells count="15">
    <mergeCell ref="A195:A199"/>
    <mergeCell ref="B195:B199"/>
    <mergeCell ref="B201:C201"/>
    <mergeCell ref="B202:C202"/>
    <mergeCell ref="A3:F3"/>
    <mergeCell ref="A5:A187"/>
    <mergeCell ref="B5:B187"/>
    <mergeCell ref="A188:A194"/>
    <mergeCell ref="B188:B194"/>
    <mergeCell ref="B207:C207"/>
    <mergeCell ref="B208:C208"/>
    <mergeCell ref="B203:C203"/>
    <mergeCell ref="B204:C204"/>
    <mergeCell ref="B205:C205"/>
    <mergeCell ref="B206:C206"/>
  </mergeCells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0" fitToHeight="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D37"/>
  <sheetViews>
    <sheetView topLeftCell="A4" zoomScaleNormal="100" workbookViewId="0">
      <selection activeCell="C9" sqref="C9"/>
    </sheetView>
  </sheetViews>
  <sheetFormatPr defaultRowHeight="12.75"/>
  <cols>
    <col min="1" max="1" width="4.140625" style="34" customWidth="1"/>
    <col min="2" max="2" width="53.28515625" style="34" customWidth="1"/>
    <col min="3" max="3" width="37.5703125" style="34" customWidth="1"/>
  </cols>
  <sheetData>
    <row r="1" spans="1:4" ht="15" customHeight="1">
      <c r="A1" s="496" t="s">
        <v>961</v>
      </c>
      <c r="B1" s="496"/>
      <c r="C1" s="496"/>
    </row>
    <row r="2" spans="1:4">
      <c r="B2" s="37"/>
    </row>
    <row r="3" spans="1:4" ht="69" customHeight="1">
      <c r="A3" s="500" t="s">
        <v>762</v>
      </c>
      <c r="B3" s="500"/>
      <c r="C3" s="500"/>
      <c r="D3" s="27"/>
    </row>
    <row r="4" spans="1:4" ht="9" customHeight="1">
      <c r="A4" s="35"/>
      <c r="B4" s="35"/>
      <c r="C4" s="35"/>
      <c r="D4" s="27"/>
    </row>
    <row r="6" spans="1:4" ht="30.75" customHeight="1">
      <c r="A6" s="50" t="s">
        <v>44</v>
      </c>
      <c r="B6" s="50" t="s">
        <v>52</v>
      </c>
      <c r="C6" s="51" t="s">
        <v>53</v>
      </c>
    </row>
    <row r="7" spans="1:4" ht="24" customHeight="1">
      <c r="A7" s="497" t="s">
        <v>131</v>
      </c>
      <c r="B7" s="498"/>
      <c r="C7" s="499"/>
    </row>
    <row r="8" spans="1:4" ht="18" customHeight="1">
      <c r="A8" s="147">
        <v>1</v>
      </c>
      <c r="B8" s="118" t="s">
        <v>743</v>
      </c>
      <c r="C8" s="146" t="s">
        <v>744</v>
      </c>
    </row>
    <row r="9" spans="1:4" ht="18" customHeight="1">
      <c r="A9" s="147">
        <v>2</v>
      </c>
      <c r="B9" s="118" t="s">
        <v>745</v>
      </c>
      <c r="C9" s="146" t="s">
        <v>744</v>
      </c>
    </row>
    <row r="10" spans="1:4" ht="18" customHeight="1">
      <c r="A10" s="147">
        <v>3</v>
      </c>
      <c r="B10" s="118" t="s">
        <v>746</v>
      </c>
      <c r="C10" s="146" t="s">
        <v>747</v>
      </c>
    </row>
    <row r="11" spans="1:4" ht="18" customHeight="1">
      <c r="A11" s="147">
        <v>4</v>
      </c>
      <c r="B11" s="118" t="s">
        <v>748</v>
      </c>
      <c r="C11" s="146" t="s">
        <v>747</v>
      </c>
    </row>
    <row r="12" spans="1:4" ht="18" customHeight="1">
      <c r="A12" s="147">
        <v>5</v>
      </c>
      <c r="B12" s="118" t="s">
        <v>749</v>
      </c>
      <c r="C12" s="146" t="s">
        <v>747</v>
      </c>
    </row>
    <row r="13" spans="1:4" ht="18" customHeight="1">
      <c r="A13" s="147">
        <v>6</v>
      </c>
      <c r="B13" s="118" t="s">
        <v>750</v>
      </c>
      <c r="C13" s="146" t="s">
        <v>747</v>
      </c>
    </row>
    <row r="14" spans="1:4" ht="18" customHeight="1">
      <c r="A14" s="147">
        <v>7</v>
      </c>
      <c r="B14" s="118" t="s">
        <v>751</v>
      </c>
      <c r="C14" s="146" t="s">
        <v>747</v>
      </c>
    </row>
    <row r="15" spans="1:4" ht="18" customHeight="1">
      <c r="A15" s="147">
        <v>8</v>
      </c>
      <c r="B15" s="118" t="s">
        <v>752</v>
      </c>
      <c r="C15" s="146" t="s">
        <v>747</v>
      </c>
    </row>
    <row r="16" spans="1:4" ht="18" customHeight="1">
      <c r="A16" s="147">
        <v>9</v>
      </c>
      <c r="B16" s="118" t="s">
        <v>753</v>
      </c>
      <c r="C16" s="146" t="s">
        <v>747</v>
      </c>
    </row>
    <row r="17" spans="1:3" ht="18" customHeight="1">
      <c r="A17" s="147">
        <v>10</v>
      </c>
      <c r="B17" s="118" t="s">
        <v>754</v>
      </c>
      <c r="C17" s="146" t="s">
        <v>747</v>
      </c>
    </row>
    <row r="18" spans="1:3" ht="18" customHeight="1">
      <c r="A18" s="147">
        <v>11</v>
      </c>
      <c r="B18" s="118" t="s">
        <v>755</v>
      </c>
      <c r="C18" s="146" t="s">
        <v>747</v>
      </c>
    </row>
    <row r="19" spans="1:3" ht="18" customHeight="1">
      <c r="A19" s="147">
        <v>12</v>
      </c>
      <c r="B19" s="118" t="s">
        <v>756</v>
      </c>
      <c r="C19" s="146" t="s">
        <v>747</v>
      </c>
    </row>
    <row r="20" spans="1:3" ht="18" customHeight="1">
      <c r="A20" s="147">
        <v>13</v>
      </c>
      <c r="B20" s="118" t="s">
        <v>757</v>
      </c>
      <c r="C20" s="146" t="s">
        <v>747</v>
      </c>
    </row>
    <row r="21" spans="1:3" ht="18" customHeight="1">
      <c r="A21" s="147">
        <v>14</v>
      </c>
      <c r="B21" s="118" t="s">
        <v>758</v>
      </c>
      <c r="C21" s="146" t="s">
        <v>747</v>
      </c>
    </row>
    <row r="22" spans="1:3" ht="18" customHeight="1">
      <c r="A22" s="147">
        <v>15</v>
      </c>
      <c r="B22" s="118" t="s">
        <v>759</v>
      </c>
      <c r="C22" s="146" t="s">
        <v>747</v>
      </c>
    </row>
    <row r="23" spans="1:3" ht="18" customHeight="1">
      <c r="A23" s="147">
        <v>16</v>
      </c>
      <c r="B23" s="118" t="s">
        <v>760</v>
      </c>
      <c r="C23" s="146" t="s">
        <v>747</v>
      </c>
    </row>
    <row r="24" spans="1:3" ht="18" customHeight="1">
      <c r="A24" s="147">
        <v>17</v>
      </c>
      <c r="B24" s="118" t="s">
        <v>761</v>
      </c>
      <c r="C24" s="146" t="s">
        <v>388</v>
      </c>
    </row>
    <row r="25" spans="1:3" ht="24" customHeight="1">
      <c r="A25" s="497" t="s">
        <v>773</v>
      </c>
      <c r="B25" s="498"/>
      <c r="C25" s="499"/>
    </row>
    <row r="26" spans="1:3" s="6" customFormat="1" ht="24" customHeight="1">
      <c r="A26" s="86">
        <v>1</v>
      </c>
      <c r="B26" s="206" t="s">
        <v>248</v>
      </c>
      <c r="C26" s="207" t="s">
        <v>249</v>
      </c>
    </row>
    <row r="27" spans="1:3" ht="24" customHeight="1">
      <c r="A27" s="497" t="s">
        <v>763</v>
      </c>
      <c r="B27" s="498"/>
      <c r="C27" s="499"/>
    </row>
    <row r="28" spans="1:3" ht="24" customHeight="1">
      <c r="A28" s="88">
        <v>1</v>
      </c>
      <c r="B28" s="89" t="s">
        <v>152</v>
      </c>
      <c r="C28" s="88" t="s">
        <v>153</v>
      </c>
    </row>
    <row r="29" spans="1:3" ht="24" customHeight="1">
      <c r="A29" s="88">
        <v>2</v>
      </c>
      <c r="B29" s="90" t="s">
        <v>154</v>
      </c>
      <c r="C29" s="91" t="s">
        <v>155</v>
      </c>
    </row>
    <row r="30" spans="1:3" ht="24" customHeight="1">
      <c r="A30" s="88">
        <v>3</v>
      </c>
      <c r="B30" s="90" t="s">
        <v>938</v>
      </c>
      <c r="C30" s="88" t="s">
        <v>156</v>
      </c>
    </row>
    <row r="31" spans="1:3" ht="24" customHeight="1">
      <c r="A31" s="88">
        <v>4</v>
      </c>
      <c r="B31" s="90" t="s">
        <v>939</v>
      </c>
      <c r="C31" s="88" t="s">
        <v>156</v>
      </c>
    </row>
    <row r="32" spans="1:3" ht="24" customHeight="1">
      <c r="A32" s="497" t="s">
        <v>764</v>
      </c>
      <c r="B32" s="498"/>
      <c r="C32" s="499"/>
    </row>
    <row r="33" spans="1:3" ht="24" customHeight="1">
      <c r="A33" s="88">
        <v>1</v>
      </c>
      <c r="B33" s="57" t="s">
        <v>199</v>
      </c>
      <c r="C33" s="88" t="s">
        <v>200</v>
      </c>
    </row>
    <row r="34" spans="1:3" ht="24" customHeight="1">
      <c r="A34" s="88">
        <v>2</v>
      </c>
      <c r="B34" s="90" t="s">
        <v>201</v>
      </c>
      <c r="C34" s="88" t="s">
        <v>202</v>
      </c>
    </row>
    <row r="35" spans="1:3" ht="24" customHeight="1">
      <c r="A35" s="88">
        <v>3</v>
      </c>
      <c r="B35" s="90" t="s">
        <v>203</v>
      </c>
      <c r="C35" s="88" t="s">
        <v>204</v>
      </c>
    </row>
    <row r="37" spans="1:3">
      <c r="A37" s="36"/>
      <c r="B37" s="38"/>
      <c r="C37" s="38"/>
    </row>
  </sheetData>
  <mergeCells count="6">
    <mergeCell ref="A1:C1"/>
    <mergeCell ref="A32:C32"/>
    <mergeCell ref="A3:C3"/>
    <mergeCell ref="A7:C7"/>
    <mergeCell ref="A25:C25"/>
    <mergeCell ref="A27:C27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informacje ogólne</vt:lpstr>
      <vt:lpstr>budynki</vt:lpstr>
      <vt:lpstr>elektronika </vt:lpstr>
      <vt:lpstr>środki trwałe</vt:lpstr>
      <vt:lpstr>pojazdy</vt:lpstr>
      <vt:lpstr>szkody</vt:lpstr>
      <vt:lpstr>lokalizacje</vt:lpstr>
      <vt:lpstr>budynki!Obszar_wydruku</vt:lpstr>
      <vt:lpstr>'elektronika '!Obszar_wydruku</vt:lpstr>
      <vt:lpstr>'informacje ogólne'!Obszar_wydruku</vt:lpstr>
      <vt:lpstr>pojazdy!Obszar_wydruku</vt:lpstr>
      <vt:lpstr>szkody!Obszar_wydruku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Przetargi</cp:lastModifiedBy>
  <cp:lastPrinted>2014-11-04T16:08:37Z</cp:lastPrinted>
  <dcterms:created xsi:type="dcterms:W3CDTF">2004-04-21T13:58:08Z</dcterms:created>
  <dcterms:modified xsi:type="dcterms:W3CDTF">2014-11-06T11:36:20Z</dcterms:modified>
</cp:coreProperties>
</file>