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'auta'!$A$1:$V$43</definedName>
    <definedName name="_xlnm.Print_Area" localSheetId="1">'budynki'!$A$1:$W$259</definedName>
    <definedName name="_xlnm.Print_Area" localSheetId="2">'elektronika '!$A$1:$D$302</definedName>
    <definedName name="_xlnm.Print_Area" localSheetId="0">'informacje ogólne'!$A$1:$M$20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<sst xmlns="http://schemas.openxmlformats.org/spreadsheetml/2006/main" count="3957" uniqueCount="942">
  <si>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</si>
  <si>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</si>
  <si>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</si>
  <si>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</si>
  <si>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</si>
  <si>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</si>
  <si>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</si>
  <si>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</si>
  <si>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</si>
  <si>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</si>
  <si>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</si>
  <si>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</si>
  <si>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</si>
  <si>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</si>
  <si>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</si>
  <si>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</si>
  <si>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</si>
  <si>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</si>
  <si>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</si>
  <si>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</si>
  <si>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</si>
  <si>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</si>
  <si>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</si>
  <si>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</si>
  <si>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</si>
  <si>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</si>
  <si>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</si>
  <si>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</si>
  <si>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</si>
  <si>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</si>
  <si>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</si>
  <si>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</si>
  <si>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</si>
  <si>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</si>
  <si>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</si>
  <si>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</si>
  <si>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</si>
  <si>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</si>
  <si>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</si>
  <si>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</si>
  <si>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</si>
  <si>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</si>
  <si>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</si>
  <si>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</si>
  <si>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</si>
  <si>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</si>
  <si>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</si>
  <si>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</si>
  <si>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</si>
  <si>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</si>
  <si>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</si>
  <si>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</si>
  <si>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</si>
  <si>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</si>
  <si>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</si>
  <si>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</si>
  <si>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</si>
  <si>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</si>
  <si>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</si>
  <si>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</si>
  <si>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</si>
  <si>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</si>
  <si>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</si>
  <si>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</si>
  <si>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</si>
  <si>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</si>
  <si>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</si>
  <si>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</si>
  <si>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</si>
  <si>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</si>
  <si>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</si>
  <si>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</si>
  <si>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</si>
  <si>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</si>
  <si>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</si>
  <si>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</si>
  <si>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</si>
  <si>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</si>
  <si>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</si>
  <si>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</si>
  <si>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Nazwa dokumentu: Wykaz majątku w JST, wersja 2 z dn. 03.03.2020 r.</t>
  </si>
  <si>
    <t>Urząd Miejski</t>
  </si>
  <si>
    <t>Zespół Szkolno - Przedszkolny w Bisztynku im. Ziemii Warmińskiej w Bisztynku</t>
  </si>
  <si>
    <t>Szkoła Podstawowa im. Polskiego Towarzystwa Leśnego w Grzędzie</t>
  </si>
  <si>
    <t>Szkoła Podstawowa im. Marii Konopnickiej w Sątopach</t>
  </si>
  <si>
    <t xml:space="preserve">Miejski Ośrodek Pomocy Społecznej </t>
  </si>
  <si>
    <t>Biblioteka Publiczna w Bisztynku</t>
  </si>
  <si>
    <t xml:space="preserve">Ośrodek Kultury i Aktywności Lokalnej </t>
  </si>
  <si>
    <t>Tabela nr 1 - Informacje ogólne do oceny ryzyka w Gminie Bisztynek</t>
  </si>
  <si>
    <t>ul. Kościuszki 2 , 11-230 Bisztynek</t>
  </si>
  <si>
    <t>Adres</t>
  </si>
  <si>
    <t>000529278</t>
  </si>
  <si>
    <t>1. Urząd Miejski</t>
  </si>
  <si>
    <t>Tabela nr 2 - Wykaz budynków i budowli w Gminie Bisztynek</t>
  </si>
  <si>
    <t>Budynek remizy  straż.</t>
  </si>
  <si>
    <t>TAK</t>
  </si>
  <si>
    <t>REMIZA STRAŻACKA OSP</t>
  </si>
  <si>
    <t>BUDYNEK BIUROWY-USC</t>
  </si>
  <si>
    <t>BUDYNEK ADM, UGiM</t>
  </si>
  <si>
    <t>REMIZA STRAŻACKA</t>
  </si>
  <si>
    <t>STRAŻNICA OSP</t>
  </si>
  <si>
    <t>BOISKO SPORTOWE</t>
  </si>
  <si>
    <t>KOMPLEKS BOISK SPORT,</t>
  </si>
  <si>
    <t>BUDYNEK SANITARNO-SZATNIOWY</t>
  </si>
  <si>
    <t>BUDYNEK BIUROWY /CIT/</t>
  </si>
  <si>
    <t>BUDYNEK /świetlica/</t>
  </si>
  <si>
    <t>BUDYNEK/remiza/</t>
  </si>
  <si>
    <t>SCENA LETNIA /b soc-sanit.+-wyposaż</t>
  </si>
  <si>
    <t>KOTŁOWNIA OLEJOWA</t>
  </si>
  <si>
    <t>OCZYSZCZALNIA ŚCIEKÓW</t>
  </si>
  <si>
    <t>SIEĆ CO,BURZOWA,KANALIZ.</t>
  </si>
  <si>
    <t>KANALIZACJA SANIT.</t>
  </si>
  <si>
    <t>BUDYNEK HYDROFORNI OS.</t>
  </si>
  <si>
    <t>ROZPROWADZENIE WODY wieś</t>
  </si>
  <si>
    <t>SIEĆ WODOCIĄG.Z PRZYŁ./pleb..</t>
  </si>
  <si>
    <t>SIEĆ WODOCIĄG./wieś..</t>
  </si>
  <si>
    <t>ROZPROWADZENIE WODY osiedle</t>
  </si>
  <si>
    <t>KANALIZ. SANIT.Wojkowo-Sątopy</t>
  </si>
  <si>
    <t>WODOCIĄG Wojkowo</t>
  </si>
  <si>
    <t>WODOCIĄG Troksy</t>
  </si>
  <si>
    <t>SIEĆ WODOCIĄGTroksy Mołdyty</t>
  </si>
  <si>
    <t>Wodociąg Unikowo</t>
  </si>
  <si>
    <t>STUDNIA Henrykowo</t>
  </si>
  <si>
    <t>SIEĆ WODOCIĄG. Henrykowo</t>
  </si>
  <si>
    <t>HYDROFORNIA Henrykowo</t>
  </si>
  <si>
    <t>WODOCIĄG Nowa Wieś,Grzęda Paluzy</t>
  </si>
  <si>
    <t>sieć wodociąg. z przł.hydrofornia Sątopy</t>
  </si>
  <si>
    <t>zbiornik zapuszczany bezodpływowy</t>
  </si>
  <si>
    <t xml:space="preserve">sieć wodociąg. Nowa Wieś Reszel. </t>
  </si>
  <si>
    <t>sieć wodociąg. Grzęda Wojkowo</t>
  </si>
  <si>
    <t>wodociąg Swędrówka Janowiec</t>
  </si>
  <si>
    <t>kanalizacja sanitarna Troksy Nisko Sątopy</t>
  </si>
  <si>
    <t>sieć kanalizacji sanitarnej w M. Sątopy</t>
  </si>
  <si>
    <t>rurciąg /pod torami/ Sątopy</t>
  </si>
  <si>
    <t>sieć wodociąg. Pleśno-Pleśnik</t>
  </si>
  <si>
    <t>Rozprowadz. wody -hydrof. Pleśnik</t>
  </si>
  <si>
    <t>sieć kanalizacji sanitarnej dla m. Wojkowo</t>
  </si>
  <si>
    <t>oczyszczalnia ścieków Pleśnik</t>
  </si>
  <si>
    <t>plac zabaw z urządzeniami</t>
  </si>
  <si>
    <t>siłownia zewnętrzna Sątopy</t>
  </si>
  <si>
    <t>targowisko + brama</t>
  </si>
  <si>
    <t>skwer</t>
  </si>
  <si>
    <t>instalacja OZE</t>
  </si>
  <si>
    <t>plac rekreacyjny</t>
  </si>
  <si>
    <t xml:space="preserve">ogrodzenie placu zabaw </t>
  </si>
  <si>
    <t>rozdzielcze linie elektroenergetyczne</t>
  </si>
  <si>
    <t>Przydomowa oczyszczania ścieków</t>
  </si>
  <si>
    <t>Szambo przy świetlicy</t>
  </si>
  <si>
    <t>Parking Prosity</t>
  </si>
  <si>
    <t>Turystyczny szlak pieszy</t>
  </si>
  <si>
    <t>nawierzchnia placu przestrzeni publ.</t>
  </si>
  <si>
    <t>instalacja kanaliz. przy świetlicy</t>
  </si>
  <si>
    <t>zagospodarowany teren przy świetlicy</t>
  </si>
  <si>
    <t>ogrodzenie boiska</t>
  </si>
  <si>
    <t>ogrodzenie terenu rekreac,</t>
  </si>
  <si>
    <t>tak</t>
  </si>
  <si>
    <t>instalacja gaz. zasilająca kotłownię osiedlową</t>
  </si>
  <si>
    <t>Parking przy ul. Kolejowej</t>
  </si>
  <si>
    <t>budynek</t>
  </si>
  <si>
    <t>witacze drogowskaz</t>
  </si>
  <si>
    <t>zagospodarpwany teren przy Bramie L.</t>
  </si>
  <si>
    <t>plac zagospodarpwany   przy b. MOPS</t>
  </si>
  <si>
    <t>plac zabaw Sątopy Sam.</t>
  </si>
  <si>
    <t>plac zabaw Paluzy</t>
  </si>
  <si>
    <t>NIE</t>
  </si>
  <si>
    <t>księgowa brutto</t>
  </si>
  <si>
    <t>przed 1939</t>
  </si>
  <si>
    <t>odtworzeniowa</t>
  </si>
  <si>
    <t xml:space="preserve">odtworzeniowa </t>
  </si>
  <si>
    <t>odtworzeniowa **</t>
  </si>
  <si>
    <t>nie</t>
  </si>
  <si>
    <t>gaśnice, kraty</t>
  </si>
  <si>
    <t>Prosity 20</t>
  </si>
  <si>
    <t>cegła</t>
  </si>
  <si>
    <t>drewno</t>
  </si>
  <si>
    <t>drewo -dachówka</t>
  </si>
  <si>
    <t>UNIKOWO</t>
  </si>
  <si>
    <t>PALUZY</t>
  </si>
  <si>
    <t>beton</t>
  </si>
  <si>
    <t>drewno-blachodachówka</t>
  </si>
  <si>
    <t>gaśnice</t>
  </si>
  <si>
    <t>GRZĘDA</t>
  </si>
  <si>
    <t>drewno-dachówka</t>
  </si>
  <si>
    <t>alarm. Kraty</t>
  </si>
  <si>
    <t>WOZŁAWKI</t>
  </si>
  <si>
    <t>alarm. Gaśnice, zamki</t>
  </si>
  <si>
    <t>KOŚCIELNA 39</t>
  </si>
  <si>
    <t>beton papa</t>
  </si>
  <si>
    <t>KOŚCIUSZKI 2</t>
  </si>
  <si>
    <t>beton drewno</t>
  </si>
  <si>
    <t>drewno-dachówka, papa</t>
  </si>
  <si>
    <t>kraty, gaśnice</t>
  </si>
  <si>
    <t>BISZTYNEK</t>
  </si>
  <si>
    <t>zamki, gaśnice</t>
  </si>
  <si>
    <t>SĄTOPY</t>
  </si>
  <si>
    <t>pustak,  cegła</t>
  </si>
  <si>
    <t>TROSZKOWO</t>
  </si>
  <si>
    <t>drewno -blacha</t>
  </si>
  <si>
    <t>ogrodzenie</t>
  </si>
  <si>
    <t>Bisztynek. Ul. Wojska Polskiego</t>
  </si>
  <si>
    <t>BISZTYNEK, UL.FINDERA 2</t>
  </si>
  <si>
    <t>beton komórkowy</t>
  </si>
  <si>
    <t>drew.. dachówka</t>
  </si>
  <si>
    <t>gaśnice, zamki</t>
  </si>
  <si>
    <t>Łędławki 19</t>
  </si>
  <si>
    <t>Grzęda 17</t>
  </si>
  <si>
    <t>Pleśno 19</t>
  </si>
  <si>
    <t>Troksy 13</t>
  </si>
  <si>
    <t>drew.. Papa</t>
  </si>
  <si>
    <t>Unikowo18</t>
  </si>
  <si>
    <t>Troszkowo 59</t>
  </si>
  <si>
    <t>drew.. blachodachówka</t>
  </si>
  <si>
    <t>Księżno27</t>
  </si>
  <si>
    <t>Prosity 35</t>
  </si>
  <si>
    <t>Wozławki 21</t>
  </si>
  <si>
    <t xml:space="preserve"> zamki</t>
  </si>
  <si>
    <t>Sułowo 30</t>
  </si>
  <si>
    <t>Sątopy Samulewo</t>
  </si>
  <si>
    <t>Sątopy</t>
  </si>
  <si>
    <t>żelbeton</t>
  </si>
  <si>
    <t>papa</t>
  </si>
  <si>
    <t>Wojowo-Sątopy</t>
  </si>
  <si>
    <t>Wojowo</t>
  </si>
  <si>
    <t xml:space="preserve">Troksy </t>
  </si>
  <si>
    <t>Troksy -Mołdyty</t>
  </si>
  <si>
    <t>Unikowo</t>
  </si>
  <si>
    <t>Henrykowo</t>
  </si>
  <si>
    <t>Henrykowo os.</t>
  </si>
  <si>
    <t xml:space="preserve"> Nowa Wieś,Grzęda Paluzy</t>
  </si>
  <si>
    <t>Nowa Wieś Reszelska</t>
  </si>
  <si>
    <t>Grzęda  Wojkowo</t>
  </si>
  <si>
    <t>Swędrówka Janowiec</t>
  </si>
  <si>
    <t>Troksy Nisko Sątopy</t>
  </si>
  <si>
    <t>Pleśno-Pleśnik</t>
  </si>
  <si>
    <t>Pleśnik</t>
  </si>
  <si>
    <t>Wojkowo</t>
  </si>
  <si>
    <t>Bisztynek Plac Wolności</t>
  </si>
  <si>
    <t>Bisztynek ul Findera</t>
  </si>
  <si>
    <t>Bisztynek ul Kolejowa</t>
  </si>
  <si>
    <t>Bisztynek ul Kościuszki</t>
  </si>
  <si>
    <t>Prosity</t>
  </si>
  <si>
    <t>teren gm. Bisztynek</t>
  </si>
  <si>
    <t>Łędławki</t>
  </si>
  <si>
    <t>Sułowo</t>
  </si>
  <si>
    <t>Wozławki</t>
  </si>
  <si>
    <t>Troksy</t>
  </si>
  <si>
    <t>Księżno</t>
  </si>
  <si>
    <t>Sątopy Sam.</t>
  </si>
  <si>
    <t>Pleśnik 3</t>
  </si>
  <si>
    <t>Paluzy</t>
  </si>
  <si>
    <t>dobry</t>
  </si>
  <si>
    <t xml:space="preserve"> </t>
  </si>
  <si>
    <t>bardzo dobry</t>
  </si>
  <si>
    <t>nie dotyczy</t>
  </si>
  <si>
    <t>bardzo dobra</t>
  </si>
  <si>
    <t>częściowo</t>
  </si>
  <si>
    <t>Tabela nr 3 - Wykaz sprzętu elektronicznego w Gminie Bisztynek</t>
  </si>
  <si>
    <t>niszczarka Tarnator</t>
  </si>
  <si>
    <t>komputer FUJITSU ESP P520</t>
  </si>
  <si>
    <t>drukarka HP LASER</t>
  </si>
  <si>
    <t>serwer</t>
  </si>
  <si>
    <t>telewizor</t>
  </si>
  <si>
    <t>zestaw komputerowy</t>
  </si>
  <si>
    <t>drukarka</t>
  </si>
  <si>
    <t>sprzęt audiowizualny</t>
  </si>
  <si>
    <t>niszczarka TC9</t>
  </si>
  <si>
    <t xml:space="preserve">monitor </t>
  </si>
  <si>
    <t>komputer  Fujitsu</t>
  </si>
  <si>
    <t>komputer  FujitsuESPRIMO</t>
  </si>
  <si>
    <t>monitor  Fujitsu 23,8</t>
  </si>
  <si>
    <t xml:space="preserve">niszczarka </t>
  </si>
  <si>
    <t>komputer Fujitsu Esprimo</t>
  </si>
  <si>
    <t>drukarka laser. HP</t>
  </si>
  <si>
    <t>przełącznik sieciowy NETGEAR</t>
  </si>
  <si>
    <t>skaner dokumentów fujitsu</t>
  </si>
  <si>
    <t>komputer  Fujitsu ESPRIMO + monitor</t>
  </si>
  <si>
    <t>macierz dyskowa</t>
  </si>
  <si>
    <t>serwer FUJITSU</t>
  </si>
  <si>
    <t>ruter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</si>
  <si>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</si>
  <si>
    <t>komputer przenośny Toshiba SAT.L70-B-10W</t>
  </si>
  <si>
    <t>zestaw nagłaśniający</t>
  </si>
  <si>
    <t xml:space="preserve">komputer przenośny </t>
  </si>
  <si>
    <t>notebook Fujitsu</t>
  </si>
  <si>
    <t>zestaw Olympus- rejestrator dżwięku-</t>
  </si>
  <si>
    <t>zestaw muzyczny Sony MHC V11</t>
  </si>
  <si>
    <t>wzmacniacz NU6000DSP Behringer</t>
  </si>
  <si>
    <t>drukarka przenośnaHP</t>
  </si>
  <si>
    <t>liczarka banknotów Laurel J757 UV</t>
  </si>
  <si>
    <t>aparat Nikon Coolpix P 900</t>
  </si>
  <si>
    <t>komputer przenośny  Lenowo</t>
  </si>
  <si>
    <t>czytnik kodów kreskowych</t>
  </si>
  <si>
    <t>drukarka termiczna kodów kresk.</t>
  </si>
  <si>
    <t>komputer przenośny  ASUS</t>
  </si>
  <si>
    <t>ciśnieniomierz</t>
  </si>
  <si>
    <t xml:space="preserve">komputer Fujitsu </t>
  </si>
  <si>
    <t>radiotelefon Motorola</t>
  </si>
  <si>
    <t>tablet HUAWEI</t>
  </si>
  <si>
    <t xml:space="preserve">laptop DELL VOSTRO </t>
  </si>
  <si>
    <t>SKODA</t>
  </si>
  <si>
    <t>OCTAVIA</t>
  </si>
  <si>
    <t>TMBDX414X58811612</t>
  </si>
  <si>
    <t>NBA V843</t>
  </si>
  <si>
    <t>OSOBOWY</t>
  </si>
  <si>
    <t>MAN</t>
  </si>
  <si>
    <t>18192FA</t>
  </si>
  <si>
    <t>NBA 14FV</t>
  </si>
  <si>
    <t>ciężarowy</t>
  </si>
  <si>
    <t>STAR</t>
  </si>
  <si>
    <t>ONT 7097</t>
  </si>
  <si>
    <t>specjalny</t>
  </si>
  <si>
    <t>ZUK</t>
  </si>
  <si>
    <t>A-15</t>
  </si>
  <si>
    <t>ONT 4259</t>
  </si>
  <si>
    <t>ONA 8328</t>
  </si>
  <si>
    <t>JELCZ</t>
  </si>
  <si>
    <t>043AMB</t>
  </si>
  <si>
    <t>NBA J955</t>
  </si>
  <si>
    <t>FSO</t>
  </si>
  <si>
    <t>POLONEZ</t>
  </si>
  <si>
    <t>SUPB08CEBTG839559</t>
  </si>
  <si>
    <t>NBA 17CV</t>
  </si>
  <si>
    <t>MERCEDES</t>
  </si>
  <si>
    <t>NBA 20CV</t>
  </si>
  <si>
    <t>4X4BLTGM 13290</t>
  </si>
  <si>
    <t>WMAN36ZZ2AY240903</t>
  </si>
  <si>
    <t>NBA 98KR</t>
  </si>
  <si>
    <t>NBA 89KR</t>
  </si>
  <si>
    <t>MAN STOLARCZYK</t>
  </si>
  <si>
    <t>WMAN36ZZ5BY259639</t>
  </si>
  <si>
    <t>NBA 31NC</t>
  </si>
  <si>
    <t>SPECJALNY</t>
  </si>
  <si>
    <t>Waryński</t>
  </si>
  <si>
    <t>Hidronek</t>
  </si>
  <si>
    <t>35S122431</t>
  </si>
  <si>
    <t>B/N</t>
  </si>
  <si>
    <t>pojazd wolnobieżny</t>
  </si>
  <si>
    <t>VOLKSWAGEN</t>
  </si>
  <si>
    <t xml:space="preserve">Transporter </t>
  </si>
  <si>
    <t>WV2ZZZ70ZPH131756</t>
  </si>
  <si>
    <t>NBA P598</t>
  </si>
  <si>
    <t>BAUKEMA</t>
  </si>
  <si>
    <t>SHM-4 120A</t>
  </si>
  <si>
    <t>Ford</t>
  </si>
  <si>
    <t>Transit</t>
  </si>
  <si>
    <t>WF0LXXGBF1PP04753</t>
  </si>
  <si>
    <t>NBA M136</t>
  </si>
  <si>
    <t>Jelcz</t>
  </si>
  <si>
    <t>SUJP422CCX0000237</t>
  </si>
  <si>
    <t>NBA4P98</t>
  </si>
  <si>
    <t>WDB65234615710576</t>
  </si>
  <si>
    <t>NBA 1R90</t>
  </si>
  <si>
    <t>Skoda</t>
  </si>
  <si>
    <t>Octavia</t>
  </si>
  <si>
    <t>TMBAR7NE3L0085105</t>
  </si>
  <si>
    <t>NBA 5W57</t>
  </si>
  <si>
    <t>autoalarm garażowany</t>
  </si>
  <si>
    <t>alarm garażowany</t>
  </si>
  <si>
    <t>31.12.2020</t>
  </si>
  <si>
    <t>30.12.2020</t>
  </si>
  <si>
    <t>30.05.2021</t>
  </si>
  <si>
    <t>-</t>
  </si>
  <si>
    <t>18.11.2021</t>
  </si>
  <si>
    <t>07.02.2021</t>
  </si>
  <si>
    <t>06.06.2022</t>
  </si>
  <si>
    <t>ul. Kolejowa 5, 11-230 Bisztynek</t>
  </si>
  <si>
    <t>2. Zespół Szkolno - Przedszkolny w Bisztynku im. Ziemii Warmińskiej w Bisztynku</t>
  </si>
  <si>
    <t>Budynek dydaktyczny</t>
  </si>
  <si>
    <t>Sala gimnastyczna z zapleczem socjalnym</t>
  </si>
  <si>
    <t>Budynek żywieniowo-socjalny z łącznikiem</t>
  </si>
  <si>
    <t>Kotłownia lokalna na gaz płynny</t>
  </si>
  <si>
    <t>Budynek szkoły</t>
  </si>
  <si>
    <t>Plac zabaw "Radosna szkoła"</t>
  </si>
  <si>
    <t>Bisztynek, ul. Kolejowa 5</t>
  </si>
  <si>
    <t>drewniane</t>
  </si>
  <si>
    <t>blachodachówka</t>
  </si>
  <si>
    <t>metalowy</t>
  </si>
  <si>
    <t>blacha</t>
  </si>
  <si>
    <t>dachówka</t>
  </si>
  <si>
    <t>Bisztynek, ul. Kolejowa 7</t>
  </si>
  <si>
    <t>N/D</t>
  </si>
  <si>
    <t>BARDZO DOBRA</t>
  </si>
  <si>
    <t>DOBRA</t>
  </si>
  <si>
    <t>CZĘŚCIOWO</t>
  </si>
  <si>
    <t>Monitor interaktywny myBoard 2 szt</t>
  </si>
  <si>
    <t>Nieszczarka Tornator</t>
  </si>
  <si>
    <t>Urządzenie HP LJ M477FDN MFP</t>
  </si>
  <si>
    <t>Notebook Dell 3567-3629 BLK</t>
  </si>
  <si>
    <t>Niszczarka dokumentów HSM Securio</t>
  </si>
  <si>
    <t>Notebook Dell 115-5559151</t>
  </si>
  <si>
    <t>Notebook</t>
  </si>
  <si>
    <t>Laptop</t>
  </si>
  <si>
    <t>Projektor Optima HD143</t>
  </si>
  <si>
    <t>Projektor Overmax Multipic 3.1</t>
  </si>
  <si>
    <t>Drukarka Brother HL 3170OCDW</t>
  </si>
  <si>
    <t>Radioodtwarzacz Blaupunkt BB14BK</t>
  </si>
  <si>
    <t>Odtwarzacz Manta</t>
  </si>
  <si>
    <t>Monitor interaktywny 65" TruTiuch</t>
  </si>
  <si>
    <t>Zestaw interaktywny NewLine TruBoard</t>
  </si>
  <si>
    <t>Zestaw komputerowy SPEC3/12/2019</t>
  </si>
  <si>
    <t>Notebook LenovoPadS340 szt 32</t>
  </si>
  <si>
    <t>Tablet Samsung GalaxyTabA 20szt</t>
  </si>
  <si>
    <t>Urządzenie wielofunkcyjne Canon MF744cdw 4szt</t>
  </si>
  <si>
    <t>Kamera cyfrowa JVC 3szt</t>
  </si>
  <si>
    <t>ScotieGo+tablet Lenovo E7 szt 10</t>
  </si>
  <si>
    <t>Kontroler Wlan</t>
  </si>
  <si>
    <t>Zestaw Interaktywny 3 szt</t>
  </si>
  <si>
    <t>Aparat CanonIXUS190 2 szt</t>
  </si>
  <si>
    <t>Projektor Optoma 2 szt</t>
  </si>
  <si>
    <t>Telewizor Samsung</t>
  </si>
  <si>
    <t>Radiomagnetofon Philips szt2</t>
  </si>
  <si>
    <t>Monitoring szkoły(hol,szatnia i wejście do budynku)</t>
  </si>
  <si>
    <t>Monitoring wizyjny wew/zew budynku</t>
  </si>
  <si>
    <t>743 203 83 78</t>
  </si>
  <si>
    <t>8560Z</t>
  </si>
  <si>
    <t>Działalność oświatowa</t>
  </si>
  <si>
    <t>0011246626</t>
  </si>
  <si>
    <t>85.20.Z</t>
  </si>
  <si>
    <t>Grzęda 31 A 11-230 Bisztynek</t>
  </si>
  <si>
    <t>3. Szkoła Podstawowa im. Polskiego Towarzystwa Leśnego w Grzędzie</t>
  </si>
  <si>
    <t>plac zabaw</t>
  </si>
  <si>
    <t xml:space="preserve">chodniki </t>
  </si>
  <si>
    <t>gaśnice proszkowe 7 sztuk,  1 hydrant na posesji</t>
  </si>
  <si>
    <t>Grzęda 31a, 11-230 Bisztynek</t>
  </si>
  <si>
    <t>cegła i płyty żelbetowe</t>
  </si>
  <si>
    <t>stropodach</t>
  </si>
  <si>
    <t>papa termozgrzewalna</t>
  </si>
  <si>
    <t>brak</t>
  </si>
  <si>
    <t>monitor interaktywny NEWLINE 65"</t>
  </si>
  <si>
    <t>tablica interaktywna NEWLINE+SONY UPL-sx631</t>
  </si>
  <si>
    <t>komputer DELL+monitor 22" + office 2019 - 5 szt.</t>
  </si>
  <si>
    <t>urządzenie wielofunkcyjne BROTHER DCP-T510</t>
  </si>
  <si>
    <t>Monitor interaktywny dotykowy 55 cali ViewBoard IFP5550-2EP</t>
  </si>
  <si>
    <t>Projektor Optoma X308STe</t>
  </si>
  <si>
    <t>Ekran projekcyjny Avtek Cinema Electric</t>
  </si>
  <si>
    <t>Mobilny system nagłaśniania - Adastrada</t>
  </si>
  <si>
    <t>Plac Wolności 5 , 11-230 Bisztynek</t>
  </si>
  <si>
    <t>004454761</t>
  </si>
  <si>
    <t xml:space="preserve">5. Miejski Ośrodek Pomocy Społecznej </t>
  </si>
  <si>
    <t>Budynek MOPS</t>
  </si>
  <si>
    <t>TEREN WOKÓŁ BUDYNKU</t>
  </si>
  <si>
    <t>Budynek Bramy Lidzbarskiej</t>
  </si>
  <si>
    <r>
      <rPr>
        <b/>
        <i/>
        <sz val="10"/>
        <rFont val="Arial"/>
        <family val="2"/>
      </rPr>
      <t xml:space="preserve">PRZECIWPOZAROWE: </t>
    </r>
    <r>
      <rPr>
        <i/>
        <sz val="10"/>
        <rFont val="Arial"/>
        <family val="2"/>
      </rPr>
      <t xml:space="preserve">GASNICE MGŁOWO WODNE SZT 5; GASNICE PROSZEK SZT 6; URZADZENIE GASNICZE SZT 1; POSIADANE CZUJNIKI I URZADZENIA ALARMOWENIE NIE SĄ SKORDYNOWANE ZE STRAZ POZARNĄ(LOKALNIE NA TERENIE OBIEKTU). </t>
    </r>
    <r>
      <rPr>
        <b/>
        <i/>
        <sz val="10"/>
        <rFont val="Arial"/>
        <family val="2"/>
      </rPr>
      <t xml:space="preserve">PRZECIWKRADZIEZOWE- </t>
    </r>
    <r>
      <rPr>
        <i/>
        <sz val="10"/>
        <rFont val="Arial"/>
        <family val="2"/>
      </rPr>
      <t>ALARM INFORMACJA PRZEKAZYWANA JEST DO FIRMY OCHRONIARSKIEJ ATUT</t>
    </r>
  </si>
  <si>
    <t>PRZECIWPOZAROWE: GASNICE MGŁOWO WODNE SZT 5, CZUJNIKI PRZECIWKRADZIEZOWE: MONITORING</t>
  </si>
  <si>
    <t>KB</t>
  </si>
  <si>
    <t>Plac Wolnosci 3 i 5, 11-230 Bisztyek</t>
  </si>
  <si>
    <t>Plac Wolnosci 3 i 5 , 11-230 Bisztynek</t>
  </si>
  <si>
    <t>UL. M. Konopnickiej 9, 11-230 Bisztynek</t>
  </si>
  <si>
    <t>Z CEGŁY MUROWANEJ</t>
  </si>
  <si>
    <t>MUROWANE</t>
  </si>
  <si>
    <t>KONSTRUKCJA DREWNIANA POKRYTA DACHÓWKĄ CERAMICZNĄ</t>
  </si>
  <si>
    <t>cegła ceramiczna</t>
  </si>
  <si>
    <t>murowane</t>
  </si>
  <si>
    <t>DOBRE</t>
  </si>
  <si>
    <t>DOBRYM</t>
  </si>
  <si>
    <t>ZESTAW KOMPUTEROWY</t>
  </si>
  <si>
    <t>MONITOR</t>
  </si>
  <si>
    <t>URZADZENIE WIELOFUNKCYJNE</t>
  </si>
  <si>
    <t>ZASILACZ AWARYJNY</t>
  </si>
  <si>
    <t>UPS POWER WALKER</t>
  </si>
  <si>
    <t xml:space="preserve">SERWER </t>
  </si>
  <si>
    <t>KSEROKOPIARKA</t>
  </si>
  <si>
    <t>ROWER ELEKTROMAGNETYCZNY</t>
  </si>
  <si>
    <t>ROWER NORDICTRACK</t>
  </si>
  <si>
    <t>FORTIGATE</t>
  </si>
  <si>
    <t>KOMPUTER</t>
  </si>
  <si>
    <t>BIEŻNIA</t>
  </si>
  <si>
    <t>ZASILACZ AWARYJNY MKIS</t>
  </si>
  <si>
    <t>TELEWIZOR MKIS</t>
  </si>
  <si>
    <t>DRUKARKA MKIS</t>
  </si>
  <si>
    <t>ZESTAW KOMPUTEROWY MKIS</t>
  </si>
  <si>
    <t>TABLICA INTERAKTYWNA MKIS</t>
  </si>
  <si>
    <t>KUCHNIA ELEKTRYCZNA MKIS</t>
  </si>
  <si>
    <t>SZAFA CHŁODNICZA MKIS</t>
  </si>
  <si>
    <t>TELEWIZOR MOPS</t>
  </si>
  <si>
    <t>PRALKO SUSZARKA MOPS</t>
  </si>
  <si>
    <t>LODÓWKA MOPS</t>
  </si>
  <si>
    <t>PŁYTA INDUKCYJNA</t>
  </si>
  <si>
    <t>Notebook HP</t>
  </si>
  <si>
    <t>Laptop MKIS</t>
  </si>
  <si>
    <t>4. Szkoła Podstawowa im. Marii Konopnickiej w Sątopach</t>
  </si>
  <si>
    <t xml:space="preserve">SZKOŁA </t>
  </si>
  <si>
    <t>BUDYNEK GOSPODARCZY</t>
  </si>
  <si>
    <t>SALA GIMNASTYCZNA</t>
  </si>
  <si>
    <t>PLAC ZABAW</t>
  </si>
  <si>
    <t>SĄTOPY 1</t>
  </si>
  <si>
    <t>cegla</t>
  </si>
  <si>
    <t>żelbetowe</t>
  </si>
  <si>
    <t>płyty,pokr.papa</t>
  </si>
  <si>
    <t>zab.p-poż.</t>
  </si>
  <si>
    <t>k.drew.,pokr.papa</t>
  </si>
  <si>
    <t>dobre</t>
  </si>
  <si>
    <t>dobra</t>
  </si>
  <si>
    <t xml:space="preserve">dobra </t>
  </si>
  <si>
    <t>b.dobre</t>
  </si>
  <si>
    <t>bdobra</t>
  </si>
  <si>
    <t>b.dobra</t>
  </si>
  <si>
    <t>Tablica interaktywna x 4 szt</t>
  </si>
  <si>
    <t>Projektor NEC x 4 szt</t>
  </si>
  <si>
    <t>Głośniki MY Board x 4 szt</t>
  </si>
  <si>
    <t>Tablica interaktywna x 2 szt</t>
  </si>
  <si>
    <t xml:space="preserve">Drukarka Samsung </t>
  </si>
  <si>
    <t>Monitory</t>
  </si>
  <si>
    <t>Drukarka Develop Ineo 3320</t>
  </si>
  <si>
    <t xml:space="preserve">Monitory </t>
  </si>
  <si>
    <t xml:space="preserve">Urządzenie wielofunkcyjne BROTHER </t>
  </si>
  <si>
    <t xml:space="preserve">Urządzenie wielofunkcyjne HP Deskjet </t>
  </si>
  <si>
    <t>Urządzenie wielofunkcyjne KYOCERA FS 652/TA</t>
  </si>
  <si>
    <t>Zestwa komputerowy CZR Business 1150 x 12 szt.</t>
  </si>
  <si>
    <t xml:space="preserve">Zestaw tablica interaktywny x 4 szt. </t>
  </si>
  <si>
    <t>Laptopy Dell x 4 szt</t>
  </si>
  <si>
    <t>Laptopy Dell x 2 szt</t>
  </si>
  <si>
    <t xml:space="preserve">Aparat fotograficzny </t>
  </si>
  <si>
    <t xml:space="preserve">Laptop Dell </t>
  </si>
  <si>
    <t xml:space="preserve">Notebook Lenovo </t>
  </si>
  <si>
    <t>Tablety Lenovo x 12 szt.</t>
  </si>
  <si>
    <t>Notebook MSI</t>
  </si>
  <si>
    <t xml:space="preserve">Punkt Przedszkolny Sątopy - Samuleow 48  A </t>
  </si>
  <si>
    <t xml:space="preserve">gaśnice proszkowe </t>
  </si>
  <si>
    <t>11-230 Bisztynek ul. Słoneczna 3</t>
  </si>
  <si>
    <t>281365620</t>
  </si>
  <si>
    <t>BUDYNEK MIESZKALNY</t>
  </si>
  <si>
    <t>BUDYNEK GOSPODARCZY(**)</t>
  </si>
  <si>
    <t>BUDYNEK UŻYTKOWY</t>
  </si>
  <si>
    <t>BUDOWLA SPORTOWA(**)</t>
  </si>
  <si>
    <t>BUDOWLA SPORTOWA</t>
  </si>
  <si>
    <t>STACJA POMP</t>
  </si>
  <si>
    <t>BIURO</t>
  </si>
  <si>
    <t>STOLARNIA</t>
  </si>
  <si>
    <t>STACJA UZDATNIANIA WODY</t>
  </si>
  <si>
    <t>SIEĆ WODOCIAGOWA</t>
  </si>
  <si>
    <t>BUDYNEK UŻYTKOWY WARMIANY</t>
  </si>
  <si>
    <t>budynek mieszkalny</t>
  </si>
  <si>
    <t>lokal mieszk. w budynku mieszk.</t>
  </si>
  <si>
    <t>Oczyszczalnia ścieków</t>
  </si>
  <si>
    <t>budynek techniczny</t>
  </si>
  <si>
    <t>budynek stacji uzdatniania wody</t>
  </si>
  <si>
    <t>technologia stacji, zbiorniki retencyjne</t>
  </si>
  <si>
    <t>kotłownia(**)</t>
  </si>
  <si>
    <t>magazyn garaz</t>
  </si>
  <si>
    <t>magazyn warsztat</t>
  </si>
  <si>
    <t>wiata</t>
  </si>
  <si>
    <t xml:space="preserve">Przepompownia wody </t>
  </si>
  <si>
    <t>Budynek Hydrofornia- Studnia głębinowa , obud. I ogr.</t>
  </si>
  <si>
    <t>Budynek Hydrofornia- studnia głębinowa</t>
  </si>
  <si>
    <t>Zbiornik wyrównawczy</t>
  </si>
  <si>
    <t>Budynek stacji uzdatniania wody</t>
  </si>
  <si>
    <t>BUDYNEK MIESZKALNY (**)</t>
  </si>
  <si>
    <t>BUDYNEK MIESZKALNY(**)</t>
  </si>
  <si>
    <t>Budynek kotłowni</t>
  </si>
  <si>
    <t>SIEĆ CIEPŁOWNICZA I CYRKULACYJNA</t>
  </si>
  <si>
    <t>BUDYNEK GOSPODARCZY (**)</t>
  </si>
  <si>
    <t>SIEĆ WODOCIĄGOWA BISZTYNEK -ŁĘDŁAWKI</t>
  </si>
  <si>
    <t>p. 1930</t>
  </si>
  <si>
    <t>ok. 1920</t>
  </si>
  <si>
    <t>ok. 1925</t>
  </si>
  <si>
    <t>1970-79</t>
  </si>
  <si>
    <t>ok.1920</t>
  </si>
  <si>
    <t>do 1983</t>
  </si>
  <si>
    <t>przed 1945</t>
  </si>
  <si>
    <t>przed 1969</t>
  </si>
  <si>
    <t>ok. 1960</t>
  </si>
  <si>
    <t>p. 1920</t>
  </si>
  <si>
    <t>ok. 1945</t>
  </si>
  <si>
    <t>1976-1978</t>
  </si>
  <si>
    <t>1977/1985</t>
  </si>
  <si>
    <t>p.1930</t>
  </si>
  <si>
    <t>p.1945</t>
  </si>
  <si>
    <t>lata 60</t>
  </si>
  <si>
    <t>l.użytkowy posiada kraty na oknach</t>
  </si>
  <si>
    <t>Wojska Polskiego 10</t>
  </si>
  <si>
    <t>drewno+dachówka</t>
  </si>
  <si>
    <t>nie posiada</t>
  </si>
  <si>
    <t>Harcerska 7</t>
  </si>
  <si>
    <t>Ignacego Krasickiego 1</t>
  </si>
  <si>
    <t>Ignacego Krasickiego 3</t>
  </si>
  <si>
    <t>Ignacego Krasickiego  4</t>
  </si>
  <si>
    <t>Górnoślaska 7</t>
  </si>
  <si>
    <t>Wojska Polskiego 13</t>
  </si>
  <si>
    <t>Konopnickiej 13</t>
  </si>
  <si>
    <t>Kościelna 16</t>
  </si>
  <si>
    <t>Kościelna 23</t>
  </si>
  <si>
    <t>Kościelna 33</t>
  </si>
  <si>
    <t>Reja 1</t>
  </si>
  <si>
    <t>Reja 3</t>
  </si>
  <si>
    <t>krata na oknie</t>
  </si>
  <si>
    <t>Sienkiewicza 6</t>
  </si>
  <si>
    <t>Dąbrowa 17</t>
  </si>
  <si>
    <t>Księżno 18</t>
  </si>
  <si>
    <t>krata na drzwiach do l. użytkowego</t>
  </si>
  <si>
    <t>Paluzy 5</t>
  </si>
  <si>
    <t>Wojkowo Wieś 15</t>
  </si>
  <si>
    <t>Warmiany 10</t>
  </si>
  <si>
    <t>Lądek 25</t>
  </si>
  <si>
    <t>Krzewina 1</t>
  </si>
  <si>
    <t>Pleśnik 2</t>
  </si>
  <si>
    <t>drewno+eternit</t>
  </si>
  <si>
    <t>Mołdyty 2</t>
  </si>
  <si>
    <t>Harcerska 1</t>
  </si>
  <si>
    <t>Harcerska  7</t>
  </si>
  <si>
    <t>Ignacego Krasickiego 9</t>
  </si>
  <si>
    <t>Ignacego Krasickiego  1</t>
  </si>
  <si>
    <t>Górnoślaska 16</t>
  </si>
  <si>
    <t>Grunwaldzka 6</t>
  </si>
  <si>
    <t>Grunwaldzka 13</t>
  </si>
  <si>
    <t>Grunwaldzka 4-5</t>
  </si>
  <si>
    <t>Kajki 1a</t>
  </si>
  <si>
    <t>Kajki 4-14</t>
  </si>
  <si>
    <t>drewno+papa</t>
  </si>
  <si>
    <t>Kolejowa 16</t>
  </si>
  <si>
    <t>Konopnickiej 1 (strażnica)</t>
  </si>
  <si>
    <t>Kościelna 25</t>
  </si>
  <si>
    <t>Kościelna 19</t>
  </si>
  <si>
    <t>Kościelna 21</t>
  </si>
  <si>
    <t>Kościelna 28</t>
  </si>
  <si>
    <t>Kościelna 29b</t>
  </si>
  <si>
    <t>Kościuszki 5 przychodnia zdrowia</t>
  </si>
  <si>
    <t>Mazurska 2</t>
  </si>
  <si>
    <t>Miarki 4</t>
  </si>
  <si>
    <t>Morcinka 10</t>
  </si>
  <si>
    <t>Ogrodowa 1A</t>
  </si>
  <si>
    <t>Pleśnik 2 (bud.gosp. 5szt.)</t>
  </si>
  <si>
    <t>Reja 5A</t>
  </si>
  <si>
    <t>Sienkiewicza 3</t>
  </si>
  <si>
    <t>Spóldzielców 1 garaż</t>
  </si>
  <si>
    <t>Kajki 19a</t>
  </si>
  <si>
    <t xml:space="preserve">Struga </t>
  </si>
  <si>
    <t>drewno+blacha</t>
  </si>
  <si>
    <t>Struga garaże 3szt</t>
  </si>
  <si>
    <t>Wojkowo 15</t>
  </si>
  <si>
    <t>Wojska Polskiego 1</t>
  </si>
  <si>
    <t>Wojska Polskiego 5</t>
  </si>
  <si>
    <t>Wojska Polskiego 4</t>
  </si>
  <si>
    <t xml:space="preserve">Wojska Polskiego 5b </t>
  </si>
  <si>
    <t>Żeromskiego 4</t>
  </si>
  <si>
    <t>kraty na oknach</t>
  </si>
  <si>
    <t>magazyn na sprzęt sportowy</t>
  </si>
  <si>
    <t>obiekt sportowy - szatnia</t>
  </si>
  <si>
    <t>gazobeton</t>
  </si>
  <si>
    <t>stropodach beton</t>
  </si>
  <si>
    <t>Polna</t>
  </si>
  <si>
    <t xml:space="preserve"> alarm, gaśnice</t>
  </si>
  <si>
    <t>Słoneczna 3</t>
  </si>
  <si>
    <t>dachówka+blachodachówka</t>
  </si>
  <si>
    <t>suporex</t>
  </si>
  <si>
    <t>Warmiany</t>
  </si>
  <si>
    <t>Sękity</t>
  </si>
  <si>
    <t>płyty ocieplane</t>
  </si>
  <si>
    <t>płyty ocieplane+blacha trapezowa</t>
  </si>
  <si>
    <t>Sękity-Krzewina-Sułowo</t>
  </si>
  <si>
    <t>LĄDEK 4</t>
  </si>
  <si>
    <t>blacha trapez.</t>
  </si>
  <si>
    <t xml:space="preserve">Janowiec 1/1 </t>
  </si>
  <si>
    <t>Unikowo 1/2</t>
  </si>
  <si>
    <t>Pleśnik 1/15</t>
  </si>
  <si>
    <t>Troksy 3/2</t>
  </si>
  <si>
    <t>Troksy 8/5</t>
  </si>
  <si>
    <t>Mołdyty 5/1</t>
  </si>
  <si>
    <t>eternit</t>
  </si>
  <si>
    <t>Mołdyty 5/2</t>
  </si>
  <si>
    <t>Bisztynek- kolonia</t>
  </si>
  <si>
    <t>ul. Polna 2 Bisztynek</t>
  </si>
  <si>
    <t>cegła+suporex</t>
  </si>
  <si>
    <t xml:space="preserve">stropodach </t>
  </si>
  <si>
    <t>płyty dachowo ocieplane</t>
  </si>
  <si>
    <t>ul.Polna 2 Bisztynek</t>
  </si>
  <si>
    <t>belki stalowe</t>
  </si>
  <si>
    <t>blacha trapezowa</t>
  </si>
  <si>
    <t>belki drewno</t>
  </si>
  <si>
    <t>Księżno dla wod. Prosity</t>
  </si>
  <si>
    <t>Polna 2, Bisztynek</t>
  </si>
  <si>
    <t>Bisztynek</t>
  </si>
  <si>
    <t>nie  dotyczy</t>
  </si>
  <si>
    <t>dla wod. Troszkowo</t>
  </si>
  <si>
    <t>żelbetonowa</t>
  </si>
  <si>
    <t>Łabławki 3</t>
  </si>
  <si>
    <t>Łabławki 6</t>
  </si>
  <si>
    <t>Sątopy 52</t>
  </si>
  <si>
    <t>Sątopy 48</t>
  </si>
  <si>
    <t xml:space="preserve">Wojkowo 4 </t>
  </si>
  <si>
    <t>Wojkowo 5</t>
  </si>
  <si>
    <t>Bisztynek, Słoneczna</t>
  </si>
  <si>
    <t xml:space="preserve">Bisztynek ul. Słoneczna </t>
  </si>
  <si>
    <t>Grzęda 31B</t>
  </si>
  <si>
    <t>UL. Kościelna 29a</t>
  </si>
  <si>
    <t>ul. Ignacego Krasickiego 2</t>
  </si>
  <si>
    <t>Bisztynek-Łędławki</t>
  </si>
  <si>
    <t>Reymonta 12</t>
  </si>
  <si>
    <t>zły</t>
  </si>
  <si>
    <t>dobrr</t>
  </si>
  <si>
    <t>Niszczarka KOBRA</t>
  </si>
  <si>
    <t>Dyski sieciowe (3 szt)</t>
  </si>
  <si>
    <t>Komputer</t>
  </si>
  <si>
    <t>Komputery Fujitsu Esprimo  (2 szt)</t>
  </si>
  <si>
    <t>Monitory Fujitsu 19,5 Display E20T</t>
  </si>
  <si>
    <t>Oprogramowanie biurowe (MS OFFICE ) (szt 2)</t>
  </si>
  <si>
    <t>Serwer Fujitsu Primery Tower (szt 1)</t>
  </si>
  <si>
    <t>Zasilacz UPS APC BR900GI BACK RS 900VA (szt 1)</t>
  </si>
  <si>
    <t>Zestaw komputerowy FUJITSU ESPRIMO P558 z monitorem FUJITSU</t>
  </si>
  <si>
    <t>Laptop DELL</t>
  </si>
  <si>
    <t>Notebook TOSHIBA</t>
  </si>
  <si>
    <t>URSUS</t>
  </si>
  <si>
    <t>C330M</t>
  </si>
  <si>
    <t>NBA 21FU</t>
  </si>
  <si>
    <t>ciągnik rolniczy</t>
  </si>
  <si>
    <t>PRZYCZEPA</t>
  </si>
  <si>
    <t>D-732</t>
  </si>
  <si>
    <t>OLP 422Z</t>
  </si>
  <si>
    <t>przyczepa rolnicza ciężarowa</t>
  </si>
  <si>
    <t>C355</t>
  </si>
  <si>
    <t>A05012900</t>
  </si>
  <si>
    <t>koparko-ładowarka</t>
  </si>
  <si>
    <t>Transporter T4 TD</t>
  </si>
  <si>
    <t>WV2ZZZ70ZVH086960</t>
  </si>
  <si>
    <t>NBA 49AX</t>
  </si>
  <si>
    <t>samochód ciężarowy</t>
  </si>
  <si>
    <t>WMAN16ZZ0BY262146</t>
  </si>
  <si>
    <t>NBA 75NN</t>
  </si>
  <si>
    <t>CATERPILLAR</t>
  </si>
  <si>
    <t>420DIT</t>
  </si>
  <si>
    <t>CAT0420DKBLN13169</t>
  </si>
  <si>
    <t>T6 Kombi</t>
  </si>
  <si>
    <t>WV2ZZZ7HZGH099495</t>
  </si>
  <si>
    <t>NBA 94YP</t>
  </si>
  <si>
    <t>samochód osobowy</t>
  </si>
  <si>
    <t>MCCORMICK</t>
  </si>
  <si>
    <t>GM55</t>
  </si>
  <si>
    <t>HJ2CN11501</t>
  </si>
  <si>
    <t>NBA 1G57</t>
  </si>
  <si>
    <t>PRONAR</t>
  </si>
  <si>
    <t>T645</t>
  </si>
  <si>
    <t>SZB6540XXE1X01527</t>
  </si>
  <si>
    <t>NBA 2G24</t>
  </si>
  <si>
    <t>przyczepa ciężarowa</t>
  </si>
  <si>
    <t>T-035</t>
  </si>
  <si>
    <t>OLY 9106</t>
  </si>
  <si>
    <t>8/N</t>
  </si>
  <si>
    <t>4000 kg</t>
  </si>
  <si>
    <t>2240 kg</t>
  </si>
  <si>
    <t>5500 kg</t>
  </si>
  <si>
    <t xml:space="preserve"> 7500 kg</t>
  </si>
  <si>
    <t>2625 kg</t>
  </si>
  <si>
    <t>7188 kg</t>
  </si>
  <si>
    <t>7500 kg</t>
  </si>
  <si>
    <t>2500 kg</t>
  </si>
  <si>
    <t>NIE DOTYCZY</t>
  </si>
  <si>
    <t>BRAK</t>
  </si>
  <si>
    <t>IMMOBILAZER</t>
  </si>
  <si>
    <t>ALARM, IMMOBILAZER</t>
  </si>
  <si>
    <t>11-230 Bisztynek, ul. Ogrodowa 2</t>
  </si>
  <si>
    <t>280424935</t>
  </si>
  <si>
    <t>7. Biblioteka Publiczna w Bisztynku</t>
  </si>
  <si>
    <t>budynek OKiAL</t>
  </si>
  <si>
    <t>wartość wykazana w pkt. 9 - Ośrodka Kultury i Aktywności Lokalnej</t>
  </si>
  <si>
    <t>1667891,75:Biblioteka 69,75% udziału w całości budynku; ponadto części wspólne  418,09 m2</t>
  </si>
  <si>
    <t>gaśnice , hydrant,sygnalizacja alarmowa</t>
  </si>
  <si>
    <t>11-230 Bisztynek ul. Ogrodowa 2</t>
  </si>
  <si>
    <t>stropodach, papa w części płytki przeznaczone do użytku/ taras/</t>
  </si>
  <si>
    <t>bardszo dobra</t>
  </si>
  <si>
    <t>w części 2</t>
  </si>
  <si>
    <t>Biblioteka Publiczna w Bisztynku ul. Ogrodowa 2</t>
  </si>
  <si>
    <t>alarm, hydrant, gaśnice, podwójne zamki</t>
  </si>
  <si>
    <t>Filia Biblioteczna Wozlawki 21/6a</t>
  </si>
  <si>
    <t>gaśnice , podwójne zamki</t>
  </si>
  <si>
    <t>Filia Biblioteczna Prosity 35/2</t>
  </si>
  <si>
    <t>Filia Biblioteczna Sątopy Samulewo 48A/9</t>
  </si>
  <si>
    <t>11-230 Bisztynek ul.Ogrodowa 2</t>
  </si>
  <si>
    <t>001257238</t>
  </si>
  <si>
    <t xml:space="preserve">siłownia zewnętrzna </t>
  </si>
  <si>
    <t xml:space="preserve">8. Ośrodek Kultury i Aktywności Lokalnej </t>
  </si>
  <si>
    <t>gaśnice, hydrant, alarm</t>
  </si>
  <si>
    <t>zamocowane na stałe</t>
  </si>
  <si>
    <t>stadion Miejski w Bisztynku</t>
  </si>
  <si>
    <t>stropodach, w części papa i taras użytkowy</t>
  </si>
  <si>
    <t>metal</t>
  </si>
  <si>
    <t>komputer FUJITSU ESPRIMO</t>
  </si>
  <si>
    <t>niszczarka</t>
  </si>
  <si>
    <t>projektor CANON LX-MU500</t>
  </si>
  <si>
    <t>aparat cyfrowy SONY`</t>
  </si>
  <si>
    <t>OKiAL 11-230 Bisztynek ul.Ogrodowa 2</t>
  </si>
  <si>
    <t>monitoring, gaśnice, hydrant</t>
  </si>
  <si>
    <t>świetlica środowiskowa w Sątopach, 11-230 Bisztynek</t>
  </si>
  <si>
    <t>podwójne zamki w drzwiach, gaśnice</t>
  </si>
  <si>
    <t>sprzęt zamocowany na stałe</t>
  </si>
  <si>
    <t>8899Z</t>
  </si>
  <si>
    <t>Pozostała pomoc społeczna bez zakwaterowania</t>
  </si>
  <si>
    <t>n/d</t>
  </si>
  <si>
    <t>Żłobek Miejski w Bisztynku</t>
  </si>
  <si>
    <t>8891Z</t>
  </si>
  <si>
    <t>Opieka dzienna nad dziećmi</t>
  </si>
  <si>
    <t>ul. Kolejowa 7, 11-230 Bisztynek</t>
  </si>
  <si>
    <t>9. Żłobek Miejski w Bisztynku</t>
  </si>
  <si>
    <t xml:space="preserve">Radiomagnetofon </t>
  </si>
  <si>
    <t xml:space="preserve">Projektor </t>
  </si>
  <si>
    <t xml:space="preserve">Ekran projekcyjny </t>
  </si>
  <si>
    <t>Solary zamontowane na prywatnych budynkach mieszkańców Gminy - 716 395,50 zł - ujęte w tabeli nr 2 poz. 64- solary na prywatnych budynkach na terenie gminy Bisztynek</t>
  </si>
  <si>
    <t>cmentarz komunalny, oczyszczalnia ściekow</t>
  </si>
  <si>
    <t>Kierowanie podstawowymi rodzajami działalności publicznej</t>
  </si>
  <si>
    <t>8411Z</t>
  </si>
  <si>
    <t>8520Z</t>
  </si>
  <si>
    <t>001124649</t>
  </si>
  <si>
    <t xml:space="preserve">3600Z </t>
  </si>
  <si>
    <t>POBÓR I ROZPROWADZANIE WODY, ODPROWADANIE ŚCIEKÓW</t>
  </si>
  <si>
    <t>9101A</t>
  </si>
  <si>
    <t>Działalność bibliotek</t>
  </si>
  <si>
    <t>9004Z</t>
  </si>
  <si>
    <t>Działalność związana z kulturą, rozrywką i rekreacją</t>
  </si>
  <si>
    <t>Sątopy 1, 11-230 Bisztynek</t>
  </si>
  <si>
    <t xml:space="preserve">Czy od 1997 r. wystąpiło w jednostce ryzyko powodzi? </t>
  </si>
  <si>
    <t>Czy w konstrukcji budynków występuje płyta warstwowa?</t>
  </si>
  <si>
    <t>Elementy mające wpływ na ocenę ryzyka</t>
  </si>
  <si>
    <t>Zespół Szkolno - Przedszkolny w Bisztynku im. Ziemi Warmińskiej w Bisztynku</t>
  </si>
  <si>
    <t>Ryzyko</t>
  </si>
  <si>
    <t>Mienie od ognia i innych zdarzeń</t>
  </si>
  <si>
    <t>Kradzież projektora multimedialnego-sprawca nieznany.</t>
  </si>
  <si>
    <t>Kradzież</t>
  </si>
  <si>
    <t>Uszkodzenie dwóch luster drogowych  U-18a ( 800 ) wraz z akrylową podstawą prawdopodobnie przez duży pojazd ciężarowy.</t>
  </si>
  <si>
    <t>Awaria pompy ciepła wskutek przepięcia elektrycznego spowodowanego wyładowaniem atmosferycznym.</t>
  </si>
  <si>
    <t>Uszkodzenie zaparkowanego pojazdu przez konar drzewa.</t>
  </si>
  <si>
    <t>OC ogólne</t>
  </si>
  <si>
    <t>OC dróg</t>
  </si>
  <si>
    <t>Zadośćuczynienie z tytułu braku możliwości świadczenia pracy (uszkodzenie zaparkowanego pojazdu przez konar drzewa)</t>
  </si>
  <si>
    <t>Uszkodzenie przewodu dymowego wskutek zapalenia się sadzy w przewodzie dymowym</t>
  </si>
  <si>
    <t>Zalanie sufitu i ściany korytarzowej, duże ubytki w stropie, zniszczenie rynny wskutek silnego wiatrui dużych opadów deszczu.</t>
  </si>
  <si>
    <t>Zalanie sufitu korytarza na II pietrze budynku szkoły w wyniku burzy, intensywnych opadów deszczu oraz silnego wiatru.</t>
  </si>
  <si>
    <t>Uszkodzenie urządzeń znajdujących się w remizie OSP wskutek wyładowania atmosferycznego</t>
  </si>
  <si>
    <t>Zalanie sufitu w sali lekcyjnej na poddaszu budynku  w wyniku intensywnych opadów deszczu i silego wiatru.</t>
  </si>
  <si>
    <t>Rozszczelnienie dwóch przewodów kominowych wskutek zapalenia się nagromadzonych osadów w czopuchu  i przewodzie kominowym</t>
  </si>
  <si>
    <t>Zerwanie  w dwóch miejscach dachu blachy obróbkowej wskutek silnego wiatru.</t>
  </si>
  <si>
    <t>Szyby</t>
  </si>
  <si>
    <t>Wybicie szyby  w oknie Sali gimnastycznej wskutek uderzenia piłką.</t>
  </si>
  <si>
    <t>Uszkodzenie instalacji fotowoltaicznej (awaria falownika) wskutek przepięcia na sieci elektroenergetycznej</t>
  </si>
  <si>
    <t>Tabela nr 5 - Szkodowość w Gminie Bisztynek</t>
  </si>
  <si>
    <t>Tabela nr 4 - Wykaz pojazdów w Gminie Bisztynek</t>
  </si>
  <si>
    <t>20.05.2021</t>
  </si>
  <si>
    <t>19.05.2022</t>
  </si>
  <si>
    <t>18.04.2021</t>
  </si>
  <si>
    <t>17.04.2022</t>
  </si>
  <si>
    <t>01.01.2021</t>
  </si>
  <si>
    <t>31.12.2021</t>
  </si>
  <si>
    <t>29.12.2021</t>
  </si>
  <si>
    <t>30.12.2021</t>
  </si>
  <si>
    <t>31.05.2021</t>
  </si>
  <si>
    <t>30.05.2022</t>
  </si>
  <si>
    <t>07.04.2021</t>
  </si>
  <si>
    <t>06.04.2022</t>
  </si>
  <si>
    <t>03.04.2021</t>
  </si>
  <si>
    <t>02.04.2022</t>
  </si>
  <si>
    <t>02.06.2021</t>
  </si>
  <si>
    <t>01.06.2022</t>
  </si>
  <si>
    <t>18.11.2022</t>
  </si>
  <si>
    <t>05.11.2021</t>
  </si>
  <si>
    <t>04.11.2022</t>
  </si>
  <si>
    <t>01.02.2021</t>
  </si>
  <si>
    <t>31.01.2022</t>
  </si>
  <si>
    <t>25.11.2020</t>
  </si>
  <si>
    <t>24.11.2021</t>
  </si>
  <si>
    <t>29.08.2021</t>
  </si>
  <si>
    <t>28.08.2022</t>
  </si>
  <si>
    <t>07.11.2021</t>
  </si>
  <si>
    <t>06.11.2022</t>
  </si>
  <si>
    <t>25.02.2021</t>
  </si>
  <si>
    <t>24.02.2022</t>
  </si>
  <si>
    <t>29.05.2022</t>
  </si>
  <si>
    <r>
      <t xml:space="preserve">Rodzaj wartości pojazdu                BRUTTO </t>
    </r>
    <r>
      <rPr>
        <sz val="10"/>
        <rFont val="Arial"/>
        <family val="2"/>
      </rPr>
      <t xml:space="preserve">dla </t>
    </r>
    <r>
      <rPr>
        <sz val="10"/>
        <color indexed="10"/>
        <rFont val="Arial"/>
        <family val="2"/>
      </rPr>
      <t xml:space="preserve">ZGKiM rodzaj wartości pojazdu </t>
    </r>
    <r>
      <rPr>
        <b/>
        <sz val="10"/>
        <color indexed="10"/>
        <rFont val="Arial"/>
        <family val="2"/>
      </rPr>
      <t>NETTO</t>
    </r>
  </si>
  <si>
    <t>WYKAZ LOKALIZACJI, W KTÓRYCH PROWADZONA JEST DZIAŁALNOŚĆ ORAZ LOKALIZACJI, GDZIE ZNAJDUJE SIĘ MIENIE NALEŻĄCE DO JEDNOSTEK GMINY BISZTYNEK (nie wykazane w załączniku nr 1 - poniższy wykaz nie musi być pełnym wykazem lokalizacji)</t>
  </si>
  <si>
    <t>6.  Zakład Gospodarki Komunalnej i Mieszkaniowej w Bisztynku Sp. z o.o.</t>
  </si>
  <si>
    <t xml:space="preserve"> Zakład Gospodarki Komunalnej i Mieszkaniowej w Bisztynku Sp. z o.o.</t>
  </si>
  <si>
    <t>Zakład Gospodarki Komunalnej i Mieszkaniowej w Bisztynku Sp. z o.o.</t>
  </si>
  <si>
    <t xml:space="preserve">komputer laptop Ideapad L340-17IRHi5-9300H 17.3/8G/SSD256/W10/24szt 1 </t>
  </si>
  <si>
    <t>E-STUDIO2518A (kserokopiarka)</t>
  </si>
  <si>
    <t>alarm, monitoring, gaśnice, oświetlenie awaryjne</t>
  </si>
  <si>
    <t>alarm, gaśnice, oświetlenie awaryjne</t>
  </si>
  <si>
    <t>alarm, gaśnice</t>
  </si>
  <si>
    <t>alarm, gaśnice, monitoring, system oddymiania</t>
  </si>
  <si>
    <t>O**</t>
  </si>
  <si>
    <t>O</t>
  </si>
  <si>
    <t>laptop ASUS</t>
  </si>
  <si>
    <t>zalanie</t>
  </si>
  <si>
    <t>Zalanie</t>
  </si>
  <si>
    <t>nienależyte wykonanie czynności przez podwykonawce</t>
  </si>
  <si>
    <t>niewłaściwe działanie</t>
  </si>
  <si>
    <t>nienależyte administrowanie drogami publicznymi</t>
  </si>
  <si>
    <t>OC ppm</t>
  </si>
  <si>
    <t>przepięcie</t>
  </si>
  <si>
    <t>Zderzenie pojazdow - szkoda w likwidacji</t>
  </si>
  <si>
    <t>Rezerwy</t>
  </si>
  <si>
    <t>o</t>
  </si>
  <si>
    <t>Stłuczenie</t>
  </si>
  <si>
    <t>Uszkodzenie płyty głównej sterujacej pompy ciepła Alphainno Tec (dystrybutor Nibe) typu Split 8.0 w wyniku przepięcia.</t>
  </si>
  <si>
    <t>1. 2015</t>
  </si>
  <si>
    <t>NNW OSP</t>
  </si>
  <si>
    <t>obrażenia ciała podczas zawodów sportowo-pożarniczych</t>
  </si>
  <si>
    <t>2. 2016</t>
  </si>
  <si>
    <t>OC ppm.</t>
  </si>
  <si>
    <t>kolizja pojazdów</t>
  </si>
  <si>
    <t xml:space="preserve">Obrażenia ciała doznane na placu zabaw podczas gry w piłkę. Po obronionym golu w chwili euforii poszkodowany podskoczył i złapał za poprzeczke bramki, która się przewróciła ( bramka nie była przymocowana do podłoża). </t>
  </si>
  <si>
    <t xml:space="preserve">Zderzenie pojazdów - zamknięcie szkody </t>
  </si>
  <si>
    <t>OC ppm - ta sama polisa</t>
  </si>
  <si>
    <t>zalanie - w likwidacji</t>
  </si>
  <si>
    <t>Kradzież - w likwidacji</t>
  </si>
  <si>
    <t>w likwidacji</t>
  </si>
  <si>
    <t xml:space="preserve"> w likwidacji</t>
  </si>
  <si>
    <t>Raport na dzień 27.10.2020r.</t>
  </si>
  <si>
    <t>Szkoda ponowie otwarta w 2019</t>
  </si>
  <si>
    <t>zniszczenie mienia w wyniku pożaru przez uszkodzenie przyłącza elektrycznego</t>
  </si>
  <si>
    <t>kradzież agregatu prądotwórczego</t>
  </si>
  <si>
    <t>Uszkodzenie barierki przy wejsciu do budynku MOPS/USC wskutek uderzenia przez drzewo, które zostało powalone podczas burzy</t>
  </si>
  <si>
    <t>Uszkodzenie drzwi garażowych wskutek uderzenia przez nieznany pojazd</t>
  </si>
  <si>
    <t>Uszkodzenie kamery systemu CCTV wskutek przepiecia podwstałego podczas burzy w dniu 29.05.2016r.</t>
  </si>
  <si>
    <t>Zniszczenie namiotu (pawilon handlowy) wskutek poderwania przez silny wiatr jaki miał miejsce 17.06.2016r.</t>
  </si>
  <si>
    <t>Zalanie sufitu w toaletach chłopców przy sali gimnastycznej wskutek usterek na dachu oraz intensywnych opadów deszczu</t>
  </si>
  <si>
    <t>SPOD KOSIARKI WYSKOCZYŁY KAMIENIE I USZKODZIŁY PRZEDNIE I TYLNE DRZWI POJAZDU POSZKODOWANEGO MARKI VW PASSAT</t>
  </si>
  <si>
    <t>Zalanie elementów budynku w wyniku  czynników zewnętrznych.</t>
  </si>
  <si>
    <t>ZALANIE NA SUFITACH W BUDYNKU SZKOŁY PODSTAWOWEJ (SUFITY DWÓCH Z SAL LEKCYJNYCH, SUFIT NA KORYTARZU)</t>
  </si>
  <si>
    <t>Zniszczenie ramy okna wystawowego wraz z rozbiciem szyby w lokalu użytkowym przez nieznanych sprawców.</t>
  </si>
  <si>
    <t>Pomieszczenie kotlowni</t>
  </si>
  <si>
    <t>OC drog</t>
  </si>
  <si>
    <t>Zalanie części świetlicy wiejskiej w wyniku porywistych deszczy i uszkodzenia dachu.</t>
  </si>
  <si>
    <t xml:space="preserve">uszkodzenie konstrukcji mostu wskutek przewrócenia się drzewa podczas silnej wichury </t>
  </si>
  <si>
    <t>Oc drog</t>
  </si>
  <si>
    <t>Zniszczenie wiaty przystankowej.</t>
  </si>
  <si>
    <t>Brak danych</t>
  </si>
  <si>
    <t>Uszkodzenie pojazdu na jezdni - odmowa</t>
  </si>
  <si>
    <t>uszkodzenie pojazdu na drodze wskutek złego stanu nawierzchni jezdni - odmowa</t>
  </si>
  <si>
    <t>zalanie mieszkania w wyniku pożaru - odmowa</t>
  </si>
  <si>
    <t>uszkodzenie pojazdu na drodze wskutek upadku konaru drzewa - odmowa</t>
  </si>
  <si>
    <t>POSZKODOWANY POTKNĄŁ SIĘ NA NIEWŁAŚCIWIE ZABEZPIECZONYM CIĄGU KOMUNIKACYJNYM, W WYNIKU CZEGO DOZNAŁ OBRAŻEŃ - odmowa</t>
  </si>
  <si>
    <t>Uraz ciała oraz zniszczenie ubrania bojowego wskutek upadku na  śliskiej nawierzchni placu przed remizą podczas biegu do samochodu strażackiego - odmowa</t>
  </si>
  <si>
    <t>Uszkodzenie pojazdu na drodze wskutek najechania na liczne ubytki w nawierzchni drogi - odmowa</t>
  </si>
  <si>
    <t>Obrazenia ciała doznane w wyniku upadku na śliskiej nawierzchni chodnika - odmowa</t>
  </si>
  <si>
    <t>Uszkodzenie transformatora ciepła 8/48 QH - odmowa</t>
  </si>
  <si>
    <t>NNW</t>
  </si>
  <si>
    <t>3. 2017</t>
  </si>
  <si>
    <t>4. 2018</t>
  </si>
  <si>
    <t>5. 2019</t>
  </si>
  <si>
    <t>6. 2020</t>
  </si>
  <si>
    <t>Liczba pojazdów objętych ubezpieczeniem - 23</t>
  </si>
  <si>
    <t>Liczba pojazdów objętych ubezpieczeniem - 22</t>
  </si>
  <si>
    <t>Liczba pojazdów objętych ubezpieczeniem - 21</t>
  </si>
  <si>
    <t>Liczba pojazdów objętych ubezpieczeniem - 25</t>
  </si>
  <si>
    <t>Liczba pojazdów objętych ubezpieczeniem - 26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</si>
</sst>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\ _z_ł"/>
    <numFmt numFmtId="185" formatCode="#,##0.00&quot; zł&quot;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181" fontId="6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16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right" vertical="top" wrapText="1"/>
    </xf>
    <xf numFmtId="170" fontId="20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44" fontId="0" fillId="0" borderId="10" xfId="6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56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44" fontId="26" fillId="0" borderId="10" xfId="56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0" xfId="56" applyFill="1" applyBorder="1" applyAlignment="1">
      <alignment horizontal="center" vertical="center" wrapText="1"/>
      <protection/>
    </xf>
    <xf numFmtId="44" fontId="0" fillId="33" borderId="10" xfId="56" applyNumberForma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2" xfId="56" applyFill="1" applyBorder="1" applyAlignment="1">
      <alignment horizontal="center" vertical="center" wrapText="1"/>
      <protection/>
    </xf>
    <xf numFmtId="0" fontId="0" fillId="33" borderId="12" xfId="56" applyFill="1" applyBorder="1" applyAlignment="1">
      <alignment horizontal="center" vertical="center" wrapText="1"/>
      <protection/>
    </xf>
    <xf numFmtId="1" fontId="0" fillId="34" borderId="10" xfId="56" applyNumberFormat="1" applyFill="1" applyBorder="1" applyAlignment="1">
      <alignment horizontal="center" vertical="center" wrapText="1"/>
      <protection/>
    </xf>
    <xf numFmtId="179" fontId="0" fillId="34" borderId="10" xfId="56" applyNumberFormat="1" applyFill="1" applyBorder="1" applyAlignment="1">
      <alignment horizontal="center" vertical="center" wrapText="1"/>
      <protection/>
    </xf>
    <xf numFmtId="184" fontId="0" fillId="34" borderId="10" xfId="56" applyNumberFormat="1" applyFill="1" applyBorder="1" applyAlignment="1">
      <alignment horizontal="center" vertical="center" wrapText="1"/>
      <protection/>
    </xf>
    <xf numFmtId="184" fontId="0" fillId="0" borderId="10" xfId="56" applyNumberFormat="1" applyBorder="1" applyAlignment="1">
      <alignment horizontal="center" vertical="center" wrapText="1"/>
      <protection/>
    </xf>
    <xf numFmtId="49" fontId="0" fillId="34" borderId="10" xfId="56" applyNumberFormat="1" applyFill="1" applyBorder="1" applyAlignment="1">
      <alignment horizontal="center" vertical="center" wrapText="1"/>
      <protection/>
    </xf>
    <xf numFmtId="1" fontId="0" fillId="0" borderId="10" xfId="56" applyNumberFormat="1" applyBorder="1" applyAlignment="1">
      <alignment horizontal="center" vertical="center" wrapText="1"/>
      <protection/>
    </xf>
    <xf numFmtId="0" fontId="0" fillId="0" borderId="13" xfId="56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56" applyBorder="1" applyAlignment="1">
      <alignment horizontal="center" vertical="center" wrapText="1"/>
      <protection/>
    </xf>
    <xf numFmtId="44" fontId="1" fillId="33" borderId="12" xfId="56" applyNumberFormat="1" applyFont="1" applyFill="1" applyBorder="1" applyAlignment="1">
      <alignment vertical="center"/>
      <protection/>
    </xf>
    <xf numFmtId="44" fontId="0" fillId="34" borderId="12" xfId="56" applyNumberFormat="1" applyFill="1" applyBorder="1" applyAlignment="1">
      <alignment vertical="center"/>
      <protection/>
    </xf>
    <xf numFmtId="44" fontId="1" fillId="34" borderId="10" xfId="56" applyNumberFormat="1" applyFont="1" applyFill="1" applyBorder="1" applyAlignment="1">
      <alignment horizontal="center" vertical="center" wrapText="1"/>
      <protection/>
    </xf>
    <xf numFmtId="44" fontId="1" fillId="0" borderId="10" xfId="56" applyNumberFormat="1" applyFont="1" applyBorder="1" applyAlignment="1">
      <alignment horizontal="center" vertical="center" wrapText="1"/>
      <protection/>
    </xf>
    <xf numFmtId="14" fontId="0" fillId="34" borderId="12" xfId="56" applyNumberFormat="1" applyFill="1" applyBorder="1" applyAlignment="1">
      <alignment horizontal="center" vertical="center" wrapText="1"/>
      <protection/>
    </xf>
    <xf numFmtId="14" fontId="0" fillId="34" borderId="10" xfId="56" applyNumberFormat="1" applyFill="1" applyBorder="1" applyAlignment="1">
      <alignment horizontal="center" vertical="center" wrapText="1"/>
      <protection/>
    </xf>
    <xf numFmtId="14" fontId="0" fillId="0" borderId="10" xfId="56" applyNumberForma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0" fontId="16" fillId="0" borderId="10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81" fontId="0" fillId="33" borderId="10" xfId="7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44" fontId="0" fillId="0" borderId="10" xfId="42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4" fontId="16" fillId="0" borderId="12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4" fontId="0" fillId="0" borderId="10" xfId="69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44" fontId="1" fillId="36" borderId="10" xfId="67" applyFont="1" applyFill="1" applyBorder="1" applyAlignment="1">
      <alignment horizontal="left" vertical="center" wrapText="1"/>
    </xf>
    <xf numFmtId="44" fontId="0" fillId="0" borderId="15" xfId="0" applyNumberForma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0" fillId="0" borderId="14" xfId="0" applyNumberFormat="1" applyBorder="1" applyAlignment="1">
      <alignment vertical="center" wrapText="1"/>
    </xf>
    <xf numFmtId="170" fontId="1" fillId="36" borderId="10" xfId="0" applyNumberFormat="1" applyFont="1" applyFill="1" applyBorder="1" applyAlignment="1">
      <alignment horizontal="right" wrapText="1"/>
    </xf>
    <xf numFmtId="0" fontId="1" fillId="37" borderId="10" xfId="0" applyFont="1" applyFill="1" applyBorder="1" applyAlignment="1">
      <alignment horizontal="center"/>
    </xf>
    <xf numFmtId="170" fontId="1" fillId="37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9" xfId="56" applyNumberFormat="1" applyFill="1" applyBorder="1" applyAlignment="1">
      <alignment vertical="center"/>
      <protection/>
    </xf>
    <xf numFmtId="44" fontId="0" fillId="0" borderId="0" xfId="0" applyNumberFormat="1" applyFont="1" applyFill="1" applyAlignment="1">
      <alignment horizontal="right" vertical="center"/>
    </xf>
    <xf numFmtId="44" fontId="0" fillId="0" borderId="16" xfId="0" applyNumberFormat="1" applyBorder="1" applyAlignment="1">
      <alignment vertical="center"/>
    </xf>
    <xf numFmtId="44" fontId="0" fillId="0" borderId="16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horizontal="right" vertical="center"/>
    </xf>
    <xf numFmtId="4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63" fillId="0" borderId="10" xfId="55" applyNumberFormat="1" applyBorder="1" applyAlignment="1">
      <alignment horizontal="center" vertical="center" wrapText="1"/>
      <protection/>
    </xf>
    <xf numFmtId="170" fontId="8" fillId="0" borderId="10" xfId="0" applyNumberFormat="1" applyFont="1" applyFill="1" applyBorder="1" applyAlignment="1">
      <alignment horizontal="center" vertical="center" wrapText="1"/>
    </xf>
    <xf numFmtId="0" fontId="63" fillId="0" borderId="10" xfId="55" applyNumberForma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3" fillId="0" borderId="0" xfId="55" applyNumberFormat="1" applyBorder="1" applyAlignment="1">
      <alignment horizontal="center" vertical="center" wrapText="1"/>
      <protection/>
    </xf>
    <xf numFmtId="0" fontId="63" fillId="37" borderId="10" xfId="55" applyNumberFormat="1" applyFill="1" applyBorder="1" applyAlignment="1">
      <alignment horizontal="center" vertical="center" wrapText="1"/>
      <protection/>
    </xf>
    <xf numFmtId="170" fontId="8" fillId="37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4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4" fontId="30" fillId="33" borderId="10" xfId="56" applyNumberFormat="1" applyFont="1" applyFill="1" applyBorder="1" applyAlignment="1">
      <alignment horizontal="center" vertical="center" wrapText="1"/>
      <protection/>
    </xf>
    <xf numFmtId="44" fontId="31" fillId="0" borderId="10" xfId="0" applyNumberFormat="1" applyFont="1" applyBorder="1" applyAlignment="1">
      <alignment horizontal="center" vertical="center" wrapText="1"/>
    </xf>
    <xf numFmtId="44" fontId="31" fillId="38" borderId="10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21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44" fontId="21" fillId="33" borderId="10" xfId="55" applyNumberFormat="1" applyFont="1" applyFill="1" applyBorder="1" applyAlignment="1">
      <alignment vertical="center"/>
      <protection/>
    </xf>
    <xf numFmtId="0" fontId="21" fillId="0" borderId="12" xfId="55" applyFont="1" applyBorder="1" applyAlignment="1">
      <alignment vertical="center" wrapText="1"/>
      <protection/>
    </xf>
    <xf numFmtId="0" fontId="21" fillId="0" borderId="10" xfId="55" applyFont="1" applyBorder="1" applyAlignment="1">
      <alignment horizontal="center" vertical="center"/>
      <protection/>
    </xf>
    <xf numFmtId="44" fontId="21" fillId="33" borderId="10" xfId="55" applyNumberFormat="1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 vertical="center"/>
    </xf>
    <xf numFmtId="0" fontId="63" fillId="33" borderId="10" xfId="55" applyNumberFormat="1" applyFill="1" applyBorder="1" applyAlignment="1">
      <alignment horizontal="center" vertical="center" wrapText="1"/>
      <protection/>
    </xf>
    <xf numFmtId="170" fontId="63" fillId="33" borderId="10" xfId="55" applyNumberForma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44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44" fontId="1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4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63" fillId="33" borderId="10" xfId="55" applyNumberFormat="1" applyFill="1" applyBorder="1" applyAlignment="1">
      <alignment vertical="center" wrapText="1"/>
      <protection/>
    </xf>
    <xf numFmtId="44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26" fillId="39" borderId="15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" fontId="26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26" fillId="33" borderId="10" xfId="56" applyFont="1" applyFill="1" applyBorder="1" applyAlignment="1">
      <alignment horizontal="center" vertical="center" wrapText="1"/>
      <protection/>
    </xf>
    <xf numFmtId="44" fontId="26" fillId="33" borderId="10" xfId="56" applyNumberFormat="1" applyFont="1" applyFill="1" applyBorder="1" applyAlignment="1">
      <alignment horizontal="center" vertical="center" wrapText="1"/>
      <protection/>
    </xf>
    <xf numFmtId="44" fontId="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0" fontId="22" fillId="33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vertical="center" wrapText="1"/>
    </xf>
    <xf numFmtId="44" fontId="63" fillId="33" borderId="10" xfId="55" applyNumberFormat="1" applyFill="1" applyBorder="1" applyAlignment="1">
      <alignment horizontal="center" vertical="center" wrapText="1"/>
      <protection/>
    </xf>
    <xf numFmtId="44" fontId="0" fillId="33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 vertical="center" wrapText="1"/>
    </xf>
    <xf numFmtId="44" fontId="1" fillId="36" borderId="10" xfId="67" applyFont="1" applyFill="1" applyBorder="1" applyAlignment="1">
      <alignment horizontal="left" vertical="center" wrapText="1"/>
    </xf>
    <xf numFmtId="44" fontId="30" fillId="33" borderId="16" xfId="56" applyNumberFormat="1" applyFont="1" applyFill="1" applyBorder="1" applyAlignment="1">
      <alignment horizontal="center" vertical="center" wrapText="1"/>
      <protection/>
    </xf>
    <xf numFmtId="44" fontId="30" fillId="33" borderId="18" xfId="56" applyNumberFormat="1" applyFont="1" applyFill="1" applyBorder="1" applyAlignment="1">
      <alignment horizontal="center" vertical="center" wrapText="1"/>
      <protection/>
    </xf>
    <xf numFmtId="44" fontId="30" fillId="33" borderId="12" xfId="56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34" borderId="16" xfId="56" applyNumberFormat="1" applyFill="1" applyBorder="1" applyAlignment="1">
      <alignment horizontal="center" vertical="center" wrapText="1"/>
      <protection/>
    </xf>
    <xf numFmtId="4" fontId="0" fillId="34" borderId="18" xfId="56" applyNumberFormat="1" applyFill="1" applyBorder="1" applyAlignment="1">
      <alignment horizontal="center" vertical="center" wrapText="1"/>
      <protection/>
    </xf>
    <xf numFmtId="4" fontId="0" fillId="34" borderId="12" xfId="56" applyNumberFormat="1" applyFill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0" fontId="73" fillId="0" borderId="0" xfId="55" applyNumberFormat="1" applyFont="1" applyBorder="1" applyAlignment="1">
      <alignment horizontal="center" vertical="center" wrapText="1"/>
      <protection/>
    </xf>
    <xf numFmtId="0" fontId="22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63" fillId="33" borderId="16" xfId="55" applyNumberFormat="1" applyFill="1" applyBorder="1" applyAlignment="1">
      <alignment horizontal="center" vertical="center" wrapText="1"/>
      <protection/>
    </xf>
    <xf numFmtId="0" fontId="63" fillId="33" borderId="12" xfId="55" applyNumberForma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36" borderId="13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3 2" xfId="56"/>
    <cellStyle name="Normalny 4" xfId="57"/>
    <cellStyle name="Obliczenia" xfId="58"/>
    <cellStyle name="Followed Hyperlink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4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828675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19"/>
  <sheetViews>
    <sheetView view="pageBreakPreview" zoomScale="60" zoomScaleNormal="9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J10" sqref="J10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3" customWidth="1"/>
    <col min="5" max="5" width="10.421875" style="73" customWidth="1"/>
    <col min="6" max="7" width="19.28125" style="73" customWidth="1"/>
    <col min="8" max="8" width="15.7109375" style="0" customWidth="1"/>
    <col min="9" max="9" width="17.140625" style="73" customWidth="1"/>
    <col min="10" max="10" width="23.8515625" style="0" customWidth="1"/>
    <col min="11" max="13" width="19.8515625" style="0" customWidth="1"/>
  </cols>
  <sheetData>
    <row r="7" spans="1:8" ht="12.75">
      <c r="A7" s="23" t="s">
        <v>88</v>
      </c>
      <c r="H7" s="83"/>
    </row>
    <row r="9" spans="1:13" ht="89.25" customHeight="1">
      <c r="A9" s="172" t="s">
        <v>7</v>
      </c>
      <c r="B9" s="172" t="s">
        <v>8</v>
      </c>
      <c r="C9" s="172" t="s">
        <v>9</v>
      </c>
      <c r="D9" s="172" t="s">
        <v>10</v>
      </c>
      <c r="E9" s="172" t="s">
        <v>5</v>
      </c>
      <c r="F9" s="172" t="s">
        <v>90</v>
      </c>
      <c r="G9" s="173" t="s">
        <v>44</v>
      </c>
      <c r="H9" s="173" t="s">
        <v>11</v>
      </c>
      <c r="I9" s="173" t="s">
        <v>43</v>
      </c>
      <c r="J9" s="173" t="s">
        <v>810</v>
      </c>
      <c r="K9" s="173" t="s">
        <v>809</v>
      </c>
      <c r="L9" s="173" t="s">
        <v>808</v>
      </c>
      <c r="M9" s="173" t="s">
        <v>45</v>
      </c>
    </row>
    <row r="10" spans="1:13" ht="100.5" customHeight="1">
      <c r="A10" s="145">
        <v>1</v>
      </c>
      <c r="B10" s="89" t="s">
        <v>81</v>
      </c>
      <c r="C10" s="145">
        <v>7431004242</v>
      </c>
      <c r="D10" s="63" t="s">
        <v>91</v>
      </c>
      <c r="E10" s="57" t="s">
        <v>798</v>
      </c>
      <c r="F10" s="122" t="s">
        <v>89</v>
      </c>
      <c r="G10" s="57" t="s">
        <v>797</v>
      </c>
      <c r="H10" s="213"/>
      <c r="I10" s="246"/>
      <c r="J10" s="101" t="s">
        <v>795</v>
      </c>
      <c r="K10" s="213" t="s">
        <v>361</v>
      </c>
      <c r="L10" s="213" t="s">
        <v>164</v>
      </c>
      <c r="M10" s="245"/>
    </row>
    <row r="11" spans="1:13" s="11" customFormat="1" ht="38.25" customHeight="1">
      <c r="A11" s="48">
        <v>2</v>
      </c>
      <c r="B11" s="89" t="s">
        <v>811</v>
      </c>
      <c r="C11" s="166" t="s">
        <v>413</v>
      </c>
      <c r="D11" s="63">
        <v>384035788</v>
      </c>
      <c r="E11" s="166" t="s">
        <v>414</v>
      </c>
      <c r="F11" s="122" t="s">
        <v>365</v>
      </c>
      <c r="G11" s="57" t="s">
        <v>415</v>
      </c>
      <c r="H11" s="48">
        <v>57</v>
      </c>
      <c r="I11" s="48">
        <v>363</v>
      </c>
      <c r="J11" s="85"/>
      <c r="K11" s="145" t="s">
        <v>164</v>
      </c>
      <c r="L11" s="145" t="s">
        <v>164</v>
      </c>
      <c r="M11" s="170">
        <v>5168388.67</v>
      </c>
    </row>
    <row r="12" spans="1:13" s="11" customFormat="1" ht="32.25" customHeight="1">
      <c r="A12" s="145">
        <v>3</v>
      </c>
      <c r="B12" s="89" t="s">
        <v>83</v>
      </c>
      <c r="C12" s="2">
        <v>7431747799</v>
      </c>
      <c r="D12" s="129" t="s">
        <v>416</v>
      </c>
      <c r="E12" s="2" t="s">
        <v>417</v>
      </c>
      <c r="F12" s="2" t="s">
        <v>418</v>
      </c>
      <c r="G12" s="57" t="s">
        <v>415</v>
      </c>
      <c r="H12" s="48">
        <v>18</v>
      </c>
      <c r="I12" s="48">
        <v>53</v>
      </c>
      <c r="J12" s="85"/>
      <c r="K12" s="145" t="s">
        <v>164</v>
      </c>
      <c r="L12" s="145" t="s">
        <v>164</v>
      </c>
      <c r="M12" s="169">
        <v>1310965.24</v>
      </c>
    </row>
    <row r="13" spans="1:13" s="11" customFormat="1" ht="42" customHeight="1">
      <c r="A13" s="48">
        <v>4</v>
      </c>
      <c r="B13" s="89" t="s">
        <v>84</v>
      </c>
      <c r="C13" s="145">
        <v>7431747813</v>
      </c>
      <c r="D13" s="164" t="s">
        <v>800</v>
      </c>
      <c r="E13" s="163" t="s">
        <v>799</v>
      </c>
      <c r="F13" s="65" t="s">
        <v>807</v>
      </c>
      <c r="G13" s="57" t="s">
        <v>415</v>
      </c>
      <c r="H13" s="213">
        <v>25</v>
      </c>
      <c r="I13" s="213">
        <v>137</v>
      </c>
      <c r="J13" s="244"/>
      <c r="K13" s="213" t="s">
        <v>164</v>
      </c>
      <c r="L13" s="213" t="s">
        <v>164</v>
      </c>
      <c r="M13" s="245">
        <v>1981245.46</v>
      </c>
    </row>
    <row r="14" spans="1:13" s="11" customFormat="1" ht="54" customHeight="1">
      <c r="A14" s="145">
        <v>5</v>
      </c>
      <c r="B14" s="89" t="s">
        <v>85</v>
      </c>
      <c r="C14" s="48">
        <v>7431627115</v>
      </c>
      <c r="D14" s="64" t="s">
        <v>437</v>
      </c>
      <c r="E14" s="65" t="s">
        <v>784</v>
      </c>
      <c r="F14" s="65" t="s">
        <v>436</v>
      </c>
      <c r="G14" s="65" t="s">
        <v>785</v>
      </c>
      <c r="H14" s="48">
        <v>15</v>
      </c>
      <c r="I14" s="48" t="s">
        <v>786</v>
      </c>
      <c r="J14" s="85"/>
      <c r="K14" s="166" t="s">
        <v>164</v>
      </c>
      <c r="L14" s="145" t="s">
        <v>164</v>
      </c>
      <c r="M14" s="169">
        <v>12182104.09</v>
      </c>
    </row>
    <row r="15" spans="1:13" s="11" customFormat="1" ht="66" customHeight="1">
      <c r="A15" s="48">
        <v>6</v>
      </c>
      <c r="B15" s="89" t="s">
        <v>867</v>
      </c>
      <c r="C15" s="145">
        <v>7432023253</v>
      </c>
      <c r="D15" s="64" t="s">
        <v>520</v>
      </c>
      <c r="E15" s="145" t="s">
        <v>801</v>
      </c>
      <c r="F15" s="65" t="s">
        <v>519</v>
      </c>
      <c r="G15" s="165" t="s">
        <v>802</v>
      </c>
      <c r="H15" s="48"/>
      <c r="I15" s="48"/>
      <c r="J15" s="57" t="s">
        <v>796</v>
      </c>
      <c r="K15" s="145" t="s">
        <v>164</v>
      </c>
      <c r="L15" s="145" t="s">
        <v>164</v>
      </c>
      <c r="M15" s="169"/>
    </row>
    <row r="16" spans="1:13" s="7" customFormat="1" ht="33" customHeight="1">
      <c r="A16" s="145">
        <v>7</v>
      </c>
      <c r="B16" s="89" t="s">
        <v>86</v>
      </c>
      <c r="C16" s="48">
        <v>7431993067</v>
      </c>
      <c r="D16" s="64" t="s">
        <v>750</v>
      </c>
      <c r="E16" s="145" t="s">
        <v>803</v>
      </c>
      <c r="F16" s="65" t="s">
        <v>749</v>
      </c>
      <c r="G16" s="145" t="s">
        <v>804</v>
      </c>
      <c r="H16" s="213">
        <v>5</v>
      </c>
      <c r="I16" s="213" t="s">
        <v>786</v>
      </c>
      <c r="J16" s="86"/>
      <c r="K16" s="145" t="s">
        <v>361</v>
      </c>
      <c r="L16" s="145" t="s">
        <v>164</v>
      </c>
      <c r="M16" s="169">
        <v>271011</v>
      </c>
    </row>
    <row r="17" spans="1:13" ht="50.25" customHeight="1">
      <c r="A17" s="48">
        <v>8</v>
      </c>
      <c r="B17" s="89" t="s">
        <v>87</v>
      </c>
      <c r="C17" s="145">
        <v>7431627492</v>
      </c>
      <c r="D17" s="215" t="s">
        <v>767</v>
      </c>
      <c r="E17" s="145" t="s">
        <v>805</v>
      </c>
      <c r="F17" s="148" t="s">
        <v>766</v>
      </c>
      <c r="G17" s="57" t="s">
        <v>806</v>
      </c>
      <c r="H17" s="214">
        <v>7</v>
      </c>
      <c r="I17" s="213" t="s">
        <v>786</v>
      </c>
      <c r="J17" s="161"/>
      <c r="K17" s="145" t="s">
        <v>164</v>
      </c>
      <c r="L17" s="145" t="s">
        <v>164</v>
      </c>
      <c r="M17" s="169">
        <v>528946</v>
      </c>
    </row>
    <row r="18" spans="1:13" ht="40.5" customHeight="1">
      <c r="A18" s="145">
        <v>9</v>
      </c>
      <c r="B18" s="167" t="s">
        <v>787</v>
      </c>
      <c r="C18" s="47">
        <v>7432033984</v>
      </c>
      <c r="D18" s="47">
        <v>369002266</v>
      </c>
      <c r="E18" s="145" t="s">
        <v>788</v>
      </c>
      <c r="F18" s="57" t="s">
        <v>790</v>
      </c>
      <c r="G18" s="57" t="s">
        <v>789</v>
      </c>
      <c r="H18" s="214">
        <v>4</v>
      </c>
      <c r="I18" s="214">
        <v>15</v>
      </c>
      <c r="J18" s="161"/>
      <c r="K18" s="145" t="s">
        <v>164</v>
      </c>
      <c r="L18" s="145" t="s">
        <v>164</v>
      </c>
      <c r="M18" s="171">
        <v>180467.32</v>
      </c>
    </row>
    <row r="19" ht="12.75">
      <c r="B19" t="s">
        <v>80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4"/>
  <sheetViews>
    <sheetView tabSelected="1" zoomScale="30" zoomScaleNormal="30" zoomScaleSheetLayoutView="50" workbookViewId="0" topLeftCell="A1">
      <pane ySplit="9" topLeftCell="A10" activePane="bottomLeft" state="frozen"/>
      <selection pane="topLeft" activeCell="A1" sqref="A1"/>
      <selection pane="bottomLeft" activeCell="C84" sqref="C84"/>
    </sheetView>
  </sheetViews>
  <sheetFormatPr defaultColWidth="9.140625" defaultRowHeight="12.75"/>
  <cols>
    <col min="1" max="1" width="6.140625" style="10" customWidth="1"/>
    <col min="2" max="2" width="28.7109375" style="10" customWidth="1"/>
    <col min="3" max="3" width="16.421875" style="36" customWidth="1"/>
    <col min="4" max="4" width="16.421875" style="37" customWidth="1"/>
    <col min="5" max="5" width="11.00390625" style="10" customWidth="1"/>
    <col min="6" max="6" width="37.7109375" style="10" customWidth="1"/>
    <col min="7" max="7" width="23.28125" style="10" customWidth="1"/>
    <col min="8" max="8" width="36.140625" style="10" customWidth="1"/>
    <col min="9" max="9" width="20.00390625" style="10" customWidth="1"/>
    <col min="10" max="11" width="15.140625" style="10" customWidth="1"/>
    <col min="12" max="12" width="20.57421875" style="10" customWidth="1"/>
    <col min="13" max="13" width="13.421875" style="10" customWidth="1"/>
    <col min="14" max="15" width="11.00390625" style="10" customWidth="1"/>
    <col min="16" max="16" width="11.57421875" style="0" customWidth="1"/>
    <col min="17" max="19" width="11.00390625" style="0" customWidth="1"/>
    <col min="20" max="23" width="11.28125" style="0" customWidth="1"/>
  </cols>
  <sheetData>
    <row r="2" spans="3:4" ht="12.75">
      <c r="C2" s="84"/>
      <c r="D2" s="12"/>
    </row>
    <row r="3" spans="3:4" ht="12.75">
      <c r="C3" s="84"/>
      <c r="D3" s="12"/>
    </row>
    <row r="4" spans="3:4" ht="12.75">
      <c r="C4" s="84"/>
      <c r="D4" s="12"/>
    </row>
    <row r="5" spans="3:4" ht="12.75">
      <c r="C5" s="84"/>
      <c r="D5" s="12"/>
    </row>
    <row r="6" spans="3:4" ht="12.75">
      <c r="C6" s="84"/>
      <c r="D6" s="12"/>
    </row>
    <row r="7" spans="1:5" ht="12.75">
      <c r="A7" s="23" t="s">
        <v>93</v>
      </c>
      <c r="E7" s="38"/>
    </row>
    <row r="8" spans="1:23" ht="62.25" customHeight="1">
      <c r="A8" s="277" t="s">
        <v>46</v>
      </c>
      <c r="B8" s="277" t="s">
        <v>47</v>
      </c>
      <c r="C8" s="277" t="s">
        <v>48</v>
      </c>
      <c r="D8" s="277" t="s">
        <v>49</v>
      </c>
      <c r="E8" s="277" t="s">
        <v>50</v>
      </c>
      <c r="F8" s="277" t="s">
        <v>65</v>
      </c>
      <c r="G8" s="277" t="s">
        <v>66</v>
      </c>
      <c r="H8" s="277" t="s">
        <v>12</v>
      </c>
      <c r="I8" s="277" t="s">
        <v>13</v>
      </c>
      <c r="J8" s="277" t="s">
        <v>51</v>
      </c>
      <c r="K8" s="277"/>
      <c r="L8" s="277"/>
      <c r="M8" s="277" t="s">
        <v>67</v>
      </c>
      <c r="N8" s="277" t="s">
        <v>68</v>
      </c>
      <c r="O8" s="277"/>
      <c r="P8" s="277"/>
      <c r="Q8" s="277"/>
      <c r="R8" s="277"/>
      <c r="S8" s="277"/>
      <c r="T8" s="277" t="s">
        <v>52</v>
      </c>
      <c r="U8" s="277" t="s">
        <v>53</v>
      </c>
      <c r="V8" s="277" t="s">
        <v>54</v>
      </c>
      <c r="W8" s="277" t="s">
        <v>55</v>
      </c>
    </row>
    <row r="9" spans="1:23" ht="62.25" customHeight="1">
      <c r="A9" s="277"/>
      <c r="B9" s="277"/>
      <c r="C9" s="277"/>
      <c r="D9" s="277"/>
      <c r="E9" s="277"/>
      <c r="F9" s="277"/>
      <c r="G9" s="277"/>
      <c r="H9" s="277"/>
      <c r="I9" s="277"/>
      <c r="J9" s="182" t="s">
        <v>56</v>
      </c>
      <c r="K9" s="182" t="s">
        <v>57</v>
      </c>
      <c r="L9" s="182" t="s">
        <v>58</v>
      </c>
      <c r="M9" s="277"/>
      <c r="N9" s="182" t="s">
        <v>59</v>
      </c>
      <c r="O9" s="182" t="s">
        <v>60</v>
      </c>
      <c r="P9" s="182" t="s">
        <v>61</v>
      </c>
      <c r="Q9" s="182" t="s">
        <v>62</v>
      </c>
      <c r="R9" s="182" t="s">
        <v>63</v>
      </c>
      <c r="S9" s="182" t="s">
        <v>64</v>
      </c>
      <c r="T9" s="277"/>
      <c r="U9" s="277"/>
      <c r="V9" s="277"/>
      <c r="W9" s="277"/>
    </row>
    <row r="10" spans="1:23" ht="43.5" customHeight="1">
      <c r="A10" s="285" t="s">
        <v>92</v>
      </c>
      <c r="B10" s="285"/>
      <c r="C10" s="285"/>
      <c r="D10" s="285"/>
      <c r="E10" s="177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6"/>
      <c r="R10" s="176"/>
      <c r="S10" s="176"/>
      <c r="T10" s="176"/>
      <c r="U10" s="176"/>
      <c r="V10" s="176"/>
      <c r="W10" s="176"/>
    </row>
    <row r="11" spans="1:23" s="13" customFormat="1" ht="30" customHeight="1">
      <c r="A11" s="90">
        <v>1</v>
      </c>
      <c r="B11" s="98" t="s">
        <v>94</v>
      </c>
      <c r="C11" s="98" t="s">
        <v>95</v>
      </c>
      <c r="D11" s="98" t="s">
        <v>164</v>
      </c>
      <c r="E11" s="254">
        <v>1930</v>
      </c>
      <c r="F11" s="224">
        <v>16000</v>
      </c>
      <c r="G11" s="91" t="s">
        <v>165</v>
      </c>
      <c r="H11" s="91" t="s">
        <v>171</v>
      </c>
      <c r="I11" s="98" t="s">
        <v>172</v>
      </c>
      <c r="J11" s="101" t="s">
        <v>173</v>
      </c>
      <c r="K11" s="101" t="s">
        <v>174</v>
      </c>
      <c r="L11" s="101" t="s">
        <v>175</v>
      </c>
      <c r="M11" s="101"/>
      <c r="N11" s="101" t="s">
        <v>250</v>
      </c>
      <c r="O11" s="101" t="s">
        <v>250</v>
      </c>
      <c r="P11" s="101" t="s">
        <v>250</v>
      </c>
      <c r="Q11" s="101" t="s">
        <v>250</v>
      </c>
      <c r="R11" s="101" t="s">
        <v>250</v>
      </c>
      <c r="S11" s="101" t="s">
        <v>250</v>
      </c>
      <c r="T11" s="151"/>
      <c r="U11" s="151"/>
      <c r="V11" s="151"/>
      <c r="W11" s="151"/>
    </row>
    <row r="12" spans="1:23" s="13" customFormat="1" ht="43.5" customHeight="1">
      <c r="A12" s="90">
        <v>2</v>
      </c>
      <c r="B12" s="98" t="s">
        <v>96</v>
      </c>
      <c r="C12" s="98" t="s">
        <v>95</v>
      </c>
      <c r="D12" s="98" t="s">
        <v>164</v>
      </c>
      <c r="E12" s="98" t="s">
        <v>166</v>
      </c>
      <c r="F12" s="224">
        <v>347000</v>
      </c>
      <c r="G12" s="91" t="s">
        <v>167</v>
      </c>
      <c r="H12" s="91" t="s">
        <v>171</v>
      </c>
      <c r="I12" s="98" t="s">
        <v>176</v>
      </c>
      <c r="J12" s="101" t="s">
        <v>173</v>
      </c>
      <c r="K12" s="101" t="s">
        <v>174</v>
      </c>
      <c r="L12" s="101" t="s">
        <v>175</v>
      </c>
      <c r="M12" s="101"/>
      <c r="N12" s="101" t="s">
        <v>251</v>
      </c>
      <c r="O12" s="101" t="s">
        <v>252</v>
      </c>
      <c r="P12" s="101" t="s">
        <v>253</v>
      </c>
      <c r="Q12" s="101" t="s">
        <v>250</v>
      </c>
      <c r="R12" s="101" t="s">
        <v>253</v>
      </c>
      <c r="S12" s="101" t="s">
        <v>253</v>
      </c>
      <c r="T12" s="255">
        <v>87.15</v>
      </c>
      <c r="U12" s="101">
        <v>1</v>
      </c>
      <c r="V12" s="101" t="s">
        <v>170</v>
      </c>
      <c r="W12" s="101" t="s">
        <v>170</v>
      </c>
    </row>
    <row r="13" spans="1:23" s="13" customFormat="1" ht="40.5" customHeight="1">
      <c r="A13" s="90">
        <v>3</v>
      </c>
      <c r="B13" s="98" t="s">
        <v>96</v>
      </c>
      <c r="C13" s="98" t="s">
        <v>95</v>
      </c>
      <c r="D13" s="98" t="s">
        <v>164</v>
      </c>
      <c r="E13" s="98">
        <v>1975</v>
      </c>
      <c r="F13" s="224">
        <v>261000</v>
      </c>
      <c r="G13" s="91" t="s">
        <v>167</v>
      </c>
      <c r="H13" s="91" t="s">
        <v>171</v>
      </c>
      <c r="I13" s="98" t="s">
        <v>177</v>
      </c>
      <c r="J13" s="101" t="s">
        <v>173</v>
      </c>
      <c r="K13" s="101" t="s">
        <v>178</v>
      </c>
      <c r="L13" s="101" t="s">
        <v>179</v>
      </c>
      <c r="M13" s="101"/>
      <c r="N13" s="101" t="s">
        <v>252</v>
      </c>
      <c r="O13" s="101" t="s">
        <v>252</v>
      </c>
      <c r="P13" s="101" t="s">
        <v>253</v>
      </c>
      <c r="Q13" s="101" t="s">
        <v>252</v>
      </c>
      <c r="R13" s="101" t="s">
        <v>253</v>
      </c>
      <c r="S13" s="101" t="s">
        <v>252</v>
      </c>
      <c r="T13" s="255">
        <v>65.52</v>
      </c>
      <c r="U13" s="101">
        <v>1</v>
      </c>
      <c r="V13" s="101" t="s">
        <v>170</v>
      </c>
      <c r="W13" s="101" t="s">
        <v>170</v>
      </c>
    </row>
    <row r="14" spans="1:23" s="13" customFormat="1" ht="30">
      <c r="A14" s="90">
        <v>4</v>
      </c>
      <c r="B14" s="98" t="s">
        <v>96</v>
      </c>
      <c r="C14" s="98" t="s">
        <v>95</v>
      </c>
      <c r="D14" s="98" t="s">
        <v>164</v>
      </c>
      <c r="E14" s="98">
        <v>1939</v>
      </c>
      <c r="F14" s="224">
        <v>87000</v>
      </c>
      <c r="G14" s="91" t="s">
        <v>167</v>
      </c>
      <c r="H14" s="91" t="s">
        <v>180</v>
      </c>
      <c r="I14" s="98" t="s">
        <v>181</v>
      </c>
      <c r="J14" s="101" t="s">
        <v>173</v>
      </c>
      <c r="K14" s="101" t="s">
        <v>174</v>
      </c>
      <c r="L14" s="101" t="s">
        <v>182</v>
      </c>
      <c r="M14" s="101"/>
      <c r="N14" s="101" t="s">
        <v>252</v>
      </c>
      <c r="O14" s="101" t="s">
        <v>250</v>
      </c>
      <c r="P14" s="101" t="s">
        <v>253</v>
      </c>
      <c r="Q14" s="101"/>
      <c r="R14" s="101" t="s">
        <v>253</v>
      </c>
      <c r="S14" s="101" t="s">
        <v>253</v>
      </c>
      <c r="T14" s="255">
        <v>21.84</v>
      </c>
      <c r="U14" s="101">
        <v>1</v>
      </c>
      <c r="V14" s="101" t="s">
        <v>170</v>
      </c>
      <c r="W14" s="101" t="s">
        <v>170</v>
      </c>
    </row>
    <row r="15" spans="1:23" s="13" customFormat="1" ht="30">
      <c r="A15" s="90">
        <v>5</v>
      </c>
      <c r="B15" s="98" t="s">
        <v>96</v>
      </c>
      <c r="C15" s="98" t="s">
        <v>95</v>
      </c>
      <c r="D15" s="98" t="s">
        <v>164</v>
      </c>
      <c r="E15" s="98">
        <v>1939</v>
      </c>
      <c r="F15" s="224">
        <v>165000</v>
      </c>
      <c r="G15" s="91" t="s">
        <v>167</v>
      </c>
      <c r="H15" s="91" t="s">
        <v>183</v>
      </c>
      <c r="I15" s="98" t="s">
        <v>184</v>
      </c>
      <c r="J15" s="101" t="s">
        <v>173</v>
      </c>
      <c r="K15" s="101" t="s">
        <v>174</v>
      </c>
      <c r="L15" s="101" t="s">
        <v>182</v>
      </c>
      <c r="M15" s="101"/>
      <c r="N15" s="101" t="s">
        <v>250</v>
      </c>
      <c r="O15" s="101" t="s">
        <v>253</v>
      </c>
      <c r="P15" s="101" t="s">
        <v>253</v>
      </c>
      <c r="Q15" s="101" t="s">
        <v>250</v>
      </c>
      <c r="R15" s="101" t="s">
        <v>253</v>
      </c>
      <c r="S15" s="101" t="s">
        <v>253</v>
      </c>
      <c r="T15" s="255">
        <v>41.31</v>
      </c>
      <c r="U15" s="101">
        <v>1</v>
      </c>
      <c r="V15" s="101" t="s">
        <v>170</v>
      </c>
      <c r="W15" s="101" t="s">
        <v>170</v>
      </c>
    </row>
    <row r="16" spans="1:23" s="13" customFormat="1" ht="30">
      <c r="A16" s="90">
        <v>6</v>
      </c>
      <c r="B16" s="98" t="s">
        <v>97</v>
      </c>
      <c r="C16" s="98" t="s">
        <v>95</v>
      </c>
      <c r="D16" s="98" t="s">
        <v>164</v>
      </c>
      <c r="E16" s="256">
        <v>1971</v>
      </c>
      <c r="F16" s="224">
        <v>677000</v>
      </c>
      <c r="G16" s="91" t="s">
        <v>168</v>
      </c>
      <c r="H16" s="91" t="s">
        <v>185</v>
      </c>
      <c r="I16" s="98" t="s">
        <v>186</v>
      </c>
      <c r="J16" s="101" t="s">
        <v>173</v>
      </c>
      <c r="K16" s="101" t="s">
        <v>178</v>
      </c>
      <c r="L16" s="101" t="s">
        <v>187</v>
      </c>
      <c r="M16" s="101"/>
      <c r="N16" s="101"/>
      <c r="O16" s="101" t="s">
        <v>252</v>
      </c>
      <c r="P16" s="101" t="s">
        <v>250</v>
      </c>
      <c r="Q16" s="101" t="s">
        <v>250</v>
      </c>
      <c r="R16" s="101" t="s">
        <v>253</v>
      </c>
      <c r="S16" s="101" t="s">
        <v>250</v>
      </c>
      <c r="T16" s="255">
        <v>186.64000000000001</v>
      </c>
      <c r="U16" s="101">
        <v>2</v>
      </c>
      <c r="V16" s="101"/>
      <c r="W16" s="101"/>
    </row>
    <row r="17" spans="1:23" s="13" customFormat="1" ht="45" customHeight="1">
      <c r="A17" s="90">
        <v>7</v>
      </c>
      <c r="B17" s="98" t="s">
        <v>98</v>
      </c>
      <c r="C17" s="98" t="s">
        <v>95</v>
      </c>
      <c r="D17" s="98" t="s">
        <v>95</v>
      </c>
      <c r="E17" s="257">
        <v>1901</v>
      </c>
      <c r="F17" s="224">
        <v>452051.14</v>
      </c>
      <c r="G17" s="91" t="s">
        <v>165</v>
      </c>
      <c r="H17" s="91" t="s">
        <v>185</v>
      </c>
      <c r="I17" s="98" t="s">
        <v>188</v>
      </c>
      <c r="J17" s="101" t="s">
        <v>173</v>
      </c>
      <c r="K17" s="101" t="s">
        <v>189</v>
      </c>
      <c r="L17" s="101" t="s">
        <v>190</v>
      </c>
      <c r="M17" s="101"/>
      <c r="N17" s="101" t="s">
        <v>252</v>
      </c>
      <c r="O17" s="101" t="s">
        <v>250</v>
      </c>
      <c r="P17" s="101" t="s">
        <v>250</v>
      </c>
      <c r="Q17" s="101" t="s">
        <v>252</v>
      </c>
      <c r="R17" s="101" t="s">
        <v>253</v>
      </c>
      <c r="S17" s="101" t="s">
        <v>250</v>
      </c>
      <c r="T17" s="258">
        <v>258.1</v>
      </c>
      <c r="U17" s="259"/>
      <c r="V17" s="259" t="s">
        <v>95</v>
      </c>
      <c r="W17" s="259" t="s">
        <v>164</v>
      </c>
    </row>
    <row r="18" spans="1:23" s="13" customFormat="1" ht="25.5">
      <c r="A18" s="90">
        <v>8</v>
      </c>
      <c r="B18" s="98" t="s">
        <v>99</v>
      </c>
      <c r="C18" s="98" t="s">
        <v>95</v>
      </c>
      <c r="D18" s="98" t="s">
        <v>164</v>
      </c>
      <c r="E18" s="256">
        <v>1990</v>
      </c>
      <c r="F18" s="224">
        <v>980000</v>
      </c>
      <c r="G18" s="91" t="s">
        <v>168</v>
      </c>
      <c r="H18" s="91" t="s">
        <v>191</v>
      </c>
      <c r="I18" s="98" t="s">
        <v>192</v>
      </c>
      <c r="J18" s="101" t="s">
        <v>173</v>
      </c>
      <c r="K18" s="101" t="s">
        <v>178</v>
      </c>
      <c r="L18" s="101" t="s">
        <v>182</v>
      </c>
      <c r="M18" s="101"/>
      <c r="N18" s="101" t="s">
        <v>252</v>
      </c>
      <c r="O18" s="101" t="s">
        <v>252</v>
      </c>
      <c r="P18" s="101" t="s">
        <v>252</v>
      </c>
      <c r="Q18" s="101" t="s">
        <v>252</v>
      </c>
      <c r="R18" s="101" t="s">
        <v>253</v>
      </c>
      <c r="S18" s="101" t="s">
        <v>252</v>
      </c>
      <c r="T18" s="255">
        <v>246</v>
      </c>
      <c r="U18" s="101">
        <v>2</v>
      </c>
      <c r="V18" s="101" t="s">
        <v>170</v>
      </c>
      <c r="W18" s="101" t="s">
        <v>170</v>
      </c>
    </row>
    <row r="19" spans="1:23" s="13" customFormat="1" ht="37.5" customHeight="1">
      <c r="A19" s="90">
        <v>9</v>
      </c>
      <c r="B19" s="98" t="s">
        <v>100</v>
      </c>
      <c r="C19" s="98" t="s">
        <v>95</v>
      </c>
      <c r="D19" s="98" t="s">
        <v>164</v>
      </c>
      <c r="E19" s="256">
        <v>2001</v>
      </c>
      <c r="F19" s="224">
        <v>1757000</v>
      </c>
      <c r="G19" s="91" t="s">
        <v>168</v>
      </c>
      <c r="H19" s="91" t="s">
        <v>193</v>
      </c>
      <c r="I19" s="98" t="s">
        <v>194</v>
      </c>
      <c r="J19" s="101" t="s">
        <v>195</v>
      </c>
      <c r="K19" s="101" t="s">
        <v>178</v>
      </c>
      <c r="L19" s="101" t="s">
        <v>179</v>
      </c>
      <c r="M19" s="101"/>
      <c r="N19" s="101" t="s">
        <v>252</v>
      </c>
      <c r="O19" s="101" t="s">
        <v>252</v>
      </c>
      <c r="P19" s="101" t="s">
        <v>252</v>
      </c>
      <c r="Q19" s="101" t="s">
        <v>252</v>
      </c>
      <c r="R19" s="101" t="s">
        <v>253</v>
      </c>
      <c r="S19" s="101" t="s">
        <v>252</v>
      </c>
      <c r="T19" s="255">
        <v>552.5</v>
      </c>
      <c r="U19" s="101">
        <v>2</v>
      </c>
      <c r="V19" s="101" t="s">
        <v>155</v>
      </c>
      <c r="W19" s="101" t="s">
        <v>170</v>
      </c>
    </row>
    <row r="20" spans="1:23" s="13" customFormat="1" ht="25.5">
      <c r="A20" s="90">
        <v>10</v>
      </c>
      <c r="B20" s="98" t="s">
        <v>99</v>
      </c>
      <c r="C20" s="98" t="s">
        <v>95</v>
      </c>
      <c r="D20" s="98" t="s">
        <v>164</v>
      </c>
      <c r="E20" s="256">
        <v>2004</v>
      </c>
      <c r="F20" s="224">
        <v>283000</v>
      </c>
      <c r="G20" s="91" t="s">
        <v>169</v>
      </c>
      <c r="H20" s="91" t="s">
        <v>180</v>
      </c>
      <c r="I20" s="98" t="s">
        <v>196</v>
      </c>
      <c r="J20" s="101" t="s">
        <v>195</v>
      </c>
      <c r="K20" s="101" t="s">
        <v>174</v>
      </c>
      <c r="L20" s="101" t="s">
        <v>197</v>
      </c>
      <c r="M20" s="101"/>
      <c r="N20" s="101" t="s">
        <v>252</v>
      </c>
      <c r="O20" s="101" t="s">
        <v>252</v>
      </c>
      <c r="P20" s="101" t="s">
        <v>252</v>
      </c>
      <c r="Q20" s="101" t="s">
        <v>252</v>
      </c>
      <c r="R20" s="101" t="s">
        <v>253</v>
      </c>
      <c r="S20" s="101" t="s">
        <v>252</v>
      </c>
      <c r="T20" s="255">
        <v>71</v>
      </c>
      <c r="U20" s="101">
        <v>1</v>
      </c>
      <c r="V20" s="101" t="s">
        <v>170</v>
      </c>
      <c r="W20" s="101" t="s">
        <v>170</v>
      </c>
    </row>
    <row r="21" spans="1:23" s="13" customFormat="1" ht="28.5" customHeight="1">
      <c r="A21" s="90">
        <v>11</v>
      </c>
      <c r="B21" s="98" t="s">
        <v>101</v>
      </c>
      <c r="C21" s="98" t="s">
        <v>95</v>
      </c>
      <c r="D21" s="98" t="s">
        <v>164</v>
      </c>
      <c r="E21" s="257">
        <v>1960</v>
      </c>
      <c r="F21" s="224">
        <v>191910.9</v>
      </c>
      <c r="G21" s="91" t="s">
        <v>165</v>
      </c>
      <c r="H21" s="91"/>
      <c r="I21" s="98" t="s">
        <v>192</v>
      </c>
      <c r="J21" s="101"/>
      <c r="K21" s="101"/>
      <c r="L21" s="101"/>
      <c r="M21" s="101"/>
      <c r="N21" s="101"/>
      <c r="O21" s="101"/>
      <c r="P21" s="101"/>
      <c r="Q21" s="101"/>
      <c r="R21" s="101" t="s">
        <v>253</v>
      </c>
      <c r="S21" s="101"/>
      <c r="T21" s="255"/>
      <c r="U21" s="101"/>
      <c r="V21" s="101"/>
      <c r="W21" s="101"/>
    </row>
    <row r="22" spans="1:23" s="13" customFormat="1" ht="30">
      <c r="A22" s="90">
        <v>12</v>
      </c>
      <c r="B22" s="98" t="s">
        <v>102</v>
      </c>
      <c r="C22" s="98" t="s">
        <v>95</v>
      </c>
      <c r="D22" s="98" t="s">
        <v>164</v>
      </c>
      <c r="E22" s="256">
        <v>2009</v>
      </c>
      <c r="F22" s="224">
        <v>1055243.54</v>
      </c>
      <c r="G22" s="91" t="s">
        <v>165</v>
      </c>
      <c r="H22" s="91" t="s">
        <v>198</v>
      </c>
      <c r="I22" s="98" t="s">
        <v>192</v>
      </c>
      <c r="J22" s="101"/>
      <c r="K22" s="101"/>
      <c r="L22" s="101"/>
      <c r="M22" s="101"/>
      <c r="N22" s="101"/>
      <c r="O22" s="101" t="s">
        <v>252</v>
      </c>
      <c r="P22" s="101" t="s">
        <v>252</v>
      </c>
      <c r="Q22" s="101" t="s">
        <v>252</v>
      </c>
      <c r="R22" s="101" t="s">
        <v>253</v>
      </c>
      <c r="S22" s="101"/>
      <c r="T22" s="255"/>
      <c r="U22" s="101"/>
      <c r="V22" s="101"/>
      <c r="W22" s="101"/>
    </row>
    <row r="23" spans="1:23" s="13" customFormat="1" ht="45">
      <c r="A23" s="90">
        <v>13</v>
      </c>
      <c r="B23" s="98" t="s">
        <v>103</v>
      </c>
      <c r="C23" s="98" t="s">
        <v>95</v>
      </c>
      <c r="D23" s="98" t="s">
        <v>164</v>
      </c>
      <c r="E23" s="256">
        <v>2009</v>
      </c>
      <c r="F23" s="224">
        <v>1426000</v>
      </c>
      <c r="G23" s="91" t="s">
        <v>168</v>
      </c>
      <c r="H23" s="98"/>
      <c r="I23" s="91" t="s">
        <v>199</v>
      </c>
      <c r="J23" s="101"/>
      <c r="K23" s="101"/>
      <c r="L23" s="101"/>
      <c r="M23" s="101"/>
      <c r="N23" s="101" t="s">
        <v>252</v>
      </c>
      <c r="O23" s="101" t="s">
        <v>252</v>
      </c>
      <c r="P23" s="101"/>
      <c r="Q23" s="101" t="s">
        <v>252</v>
      </c>
      <c r="R23" s="101" t="s">
        <v>253</v>
      </c>
      <c r="S23" s="101"/>
      <c r="T23" s="255">
        <v>333.63</v>
      </c>
      <c r="U23" s="101"/>
      <c r="V23" s="101"/>
      <c r="W23" s="101"/>
    </row>
    <row r="24" spans="1:23" s="13" customFormat="1" ht="30">
      <c r="A24" s="90">
        <v>14</v>
      </c>
      <c r="B24" s="98" t="s">
        <v>104</v>
      </c>
      <c r="C24" s="98" t="s">
        <v>95</v>
      </c>
      <c r="D24" s="98" t="s">
        <v>164</v>
      </c>
      <c r="E24" s="256">
        <v>2012</v>
      </c>
      <c r="F24" s="224">
        <v>751069.14</v>
      </c>
      <c r="G24" s="91" t="s">
        <v>165</v>
      </c>
      <c r="H24" s="91" t="s">
        <v>180</v>
      </c>
      <c r="I24" s="98" t="s">
        <v>200</v>
      </c>
      <c r="J24" s="101" t="s">
        <v>201</v>
      </c>
      <c r="K24" s="101" t="s">
        <v>178</v>
      </c>
      <c r="L24" s="101" t="s">
        <v>202</v>
      </c>
      <c r="M24" s="101"/>
      <c r="N24" s="101" t="s">
        <v>252</v>
      </c>
      <c r="O24" s="101" t="s">
        <v>252</v>
      </c>
      <c r="P24" s="101" t="s">
        <v>254</v>
      </c>
      <c r="Q24" s="101" t="s">
        <v>254</v>
      </c>
      <c r="R24" s="101" t="s">
        <v>254</v>
      </c>
      <c r="S24" s="101" t="s">
        <v>252</v>
      </c>
      <c r="T24" s="101">
        <v>180.4</v>
      </c>
      <c r="U24" s="101">
        <v>2</v>
      </c>
      <c r="V24" s="101" t="s">
        <v>170</v>
      </c>
      <c r="W24" s="101" t="s">
        <v>170</v>
      </c>
    </row>
    <row r="25" spans="1:23" s="13" customFormat="1" ht="25.5">
      <c r="A25" s="90">
        <v>15</v>
      </c>
      <c r="B25" s="98" t="s">
        <v>105</v>
      </c>
      <c r="C25" s="98" t="s">
        <v>95</v>
      </c>
      <c r="D25" s="98" t="s">
        <v>164</v>
      </c>
      <c r="E25" s="98">
        <v>1930</v>
      </c>
      <c r="F25" s="224">
        <v>99000</v>
      </c>
      <c r="G25" s="91" t="s">
        <v>167</v>
      </c>
      <c r="H25" s="91" t="s">
        <v>203</v>
      </c>
      <c r="I25" s="98" t="s">
        <v>204</v>
      </c>
      <c r="J25" s="101" t="s">
        <v>173</v>
      </c>
      <c r="K25" s="101" t="s">
        <v>174</v>
      </c>
      <c r="L25" s="101" t="s">
        <v>202</v>
      </c>
      <c r="M25" s="101"/>
      <c r="N25" s="101" t="s">
        <v>250</v>
      </c>
      <c r="O25" s="101" t="s">
        <v>250</v>
      </c>
      <c r="P25" s="101" t="s">
        <v>252</v>
      </c>
      <c r="Q25" s="101" t="s">
        <v>250</v>
      </c>
      <c r="R25" s="101" t="s">
        <v>253</v>
      </c>
      <c r="S25" s="101" t="s">
        <v>252</v>
      </c>
      <c r="T25" s="255">
        <v>24.4</v>
      </c>
      <c r="U25" s="101">
        <v>1.5</v>
      </c>
      <c r="V25" s="101" t="s">
        <v>255</v>
      </c>
      <c r="W25" s="101" t="s">
        <v>170</v>
      </c>
    </row>
    <row r="26" spans="1:23" s="13" customFormat="1" ht="25.5">
      <c r="A26" s="90">
        <v>16</v>
      </c>
      <c r="B26" s="98" t="s">
        <v>105</v>
      </c>
      <c r="C26" s="98" t="s">
        <v>95</v>
      </c>
      <c r="D26" s="98" t="s">
        <v>164</v>
      </c>
      <c r="E26" s="98">
        <v>1930</v>
      </c>
      <c r="F26" s="224">
        <v>382000</v>
      </c>
      <c r="G26" s="91" t="s">
        <v>167</v>
      </c>
      <c r="H26" s="91" t="s">
        <v>203</v>
      </c>
      <c r="I26" s="98" t="s">
        <v>205</v>
      </c>
      <c r="J26" s="101" t="s">
        <v>173</v>
      </c>
      <c r="K26" s="101" t="s">
        <v>174</v>
      </c>
      <c r="L26" s="101" t="s">
        <v>202</v>
      </c>
      <c r="M26" s="101"/>
      <c r="N26" s="101" t="s">
        <v>250</v>
      </c>
      <c r="O26" s="101" t="s">
        <v>250</v>
      </c>
      <c r="P26" s="101" t="s">
        <v>252</v>
      </c>
      <c r="Q26" s="101" t="s">
        <v>250</v>
      </c>
      <c r="R26" s="101" t="s">
        <v>253</v>
      </c>
      <c r="S26" s="101" t="s">
        <v>252</v>
      </c>
      <c r="T26" s="101">
        <v>93.83</v>
      </c>
      <c r="U26" s="101">
        <v>1.5</v>
      </c>
      <c r="V26" s="101" t="s">
        <v>170</v>
      </c>
      <c r="W26" s="101" t="s">
        <v>170</v>
      </c>
    </row>
    <row r="27" spans="1:23" s="13" customFormat="1" ht="25.5">
      <c r="A27" s="90">
        <v>17</v>
      </c>
      <c r="B27" s="98" t="s">
        <v>105</v>
      </c>
      <c r="C27" s="98" t="s">
        <v>95</v>
      </c>
      <c r="D27" s="98" t="s">
        <v>164</v>
      </c>
      <c r="E27" s="98">
        <v>1930</v>
      </c>
      <c r="F27" s="224">
        <v>189000</v>
      </c>
      <c r="G27" s="91" t="s">
        <v>167</v>
      </c>
      <c r="H27" s="91" t="s">
        <v>203</v>
      </c>
      <c r="I27" s="98" t="s">
        <v>206</v>
      </c>
      <c r="J27" s="101" t="s">
        <v>173</v>
      </c>
      <c r="K27" s="101" t="s">
        <v>174</v>
      </c>
      <c r="L27" s="101" t="s">
        <v>202</v>
      </c>
      <c r="M27" s="101"/>
      <c r="N27" s="101" t="s">
        <v>250</v>
      </c>
      <c r="O27" s="101" t="s">
        <v>250</v>
      </c>
      <c r="P27" s="101" t="s">
        <v>252</v>
      </c>
      <c r="Q27" s="101" t="s">
        <v>250</v>
      </c>
      <c r="R27" s="101" t="s">
        <v>253</v>
      </c>
      <c r="S27" s="101" t="s">
        <v>252</v>
      </c>
      <c r="T27" s="101">
        <v>46.5</v>
      </c>
      <c r="U27" s="101">
        <v>1</v>
      </c>
      <c r="V27" s="101" t="s">
        <v>170</v>
      </c>
      <c r="W27" s="101" t="s">
        <v>170</v>
      </c>
    </row>
    <row r="28" spans="1:23" s="13" customFormat="1" ht="25.5">
      <c r="A28" s="90">
        <v>18</v>
      </c>
      <c r="B28" s="98" t="s">
        <v>105</v>
      </c>
      <c r="C28" s="98" t="s">
        <v>95</v>
      </c>
      <c r="D28" s="98" t="s">
        <v>164</v>
      </c>
      <c r="E28" s="98">
        <v>1962</v>
      </c>
      <c r="F28" s="224">
        <v>227000</v>
      </c>
      <c r="G28" s="91" t="s">
        <v>167</v>
      </c>
      <c r="H28" s="91" t="s">
        <v>203</v>
      </c>
      <c r="I28" s="98" t="s">
        <v>207</v>
      </c>
      <c r="J28" s="101" t="s">
        <v>173</v>
      </c>
      <c r="K28" s="101" t="s">
        <v>174</v>
      </c>
      <c r="L28" s="101" t="s">
        <v>208</v>
      </c>
      <c r="M28" s="101"/>
      <c r="N28" s="101" t="s">
        <v>250</v>
      </c>
      <c r="O28" s="101" t="s">
        <v>252</v>
      </c>
      <c r="P28" s="101" t="s">
        <v>252</v>
      </c>
      <c r="Q28" s="101" t="s">
        <v>252</v>
      </c>
      <c r="R28" s="101" t="s">
        <v>253</v>
      </c>
      <c r="S28" s="101" t="s">
        <v>252</v>
      </c>
      <c r="T28" s="101">
        <v>55.68</v>
      </c>
      <c r="U28" s="101">
        <v>2</v>
      </c>
      <c r="V28" s="101" t="s">
        <v>155</v>
      </c>
      <c r="W28" s="101" t="s">
        <v>170</v>
      </c>
    </row>
    <row r="29" spans="1:23" s="13" customFormat="1" ht="39.75" customHeight="1">
      <c r="A29" s="90">
        <v>19</v>
      </c>
      <c r="B29" s="98" t="s">
        <v>105</v>
      </c>
      <c r="C29" s="98" t="s">
        <v>95</v>
      </c>
      <c r="D29" s="98" t="s">
        <v>164</v>
      </c>
      <c r="E29" s="98">
        <v>1950</v>
      </c>
      <c r="F29" s="224">
        <v>721000</v>
      </c>
      <c r="G29" s="91" t="s">
        <v>167</v>
      </c>
      <c r="H29" s="91" t="s">
        <v>203</v>
      </c>
      <c r="I29" s="98" t="s">
        <v>209</v>
      </c>
      <c r="J29" s="101" t="s">
        <v>173</v>
      </c>
      <c r="K29" s="101" t="s">
        <v>174</v>
      </c>
      <c r="L29" s="101" t="s">
        <v>202</v>
      </c>
      <c r="M29" s="101"/>
      <c r="N29" s="101" t="s">
        <v>250</v>
      </c>
      <c r="O29" s="101" t="s">
        <v>250</v>
      </c>
      <c r="P29" s="101" t="s">
        <v>252</v>
      </c>
      <c r="Q29" s="101" t="s">
        <v>250</v>
      </c>
      <c r="R29" s="101" t="s">
        <v>253</v>
      </c>
      <c r="S29" s="101" t="s">
        <v>252</v>
      </c>
      <c r="T29" s="101">
        <v>176.96</v>
      </c>
      <c r="U29" s="101">
        <v>1</v>
      </c>
      <c r="V29" s="101" t="s">
        <v>170</v>
      </c>
      <c r="W29" s="101" t="s">
        <v>170</v>
      </c>
    </row>
    <row r="30" spans="1:23" s="13" customFormat="1" ht="33.75" customHeight="1">
      <c r="A30" s="90">
        <v>20</v>
      </c>
      <c r="B30" s="98" t="s">
        <v>105</v>
      </c>
      <c r="C30" s="98" t="s">
        <v>95</v>
      </c>
      <c r="D30" s="98" t="s">
        <v>164</v>
      </c>
      <c r="E30" s="98">
        <v>1930</v>
      </c>
      <c r="F30" s="224">
        <v>477000</v>
      </c>
      <c r="G30" s="91" t="s">
        <v>167</v>
      </c>
      <c r="H30" s="91" t="s">
        <v>203</v>
      </c>
      <c r="I30" s="98" t="s">
        <v>210</v>
      </c>
      <c r="J30" s="101" t="s">
        <v>173</v>
      </c>
      <c r="K30" s="101" t="s">
        <v>174</v>
      </c>
      <c r="L30" s="101" t="s">
        <v>211</v>
      </c>
      <c r="M30" s="101"/>
      <c r="N30" s="101" t="s">
        <v>250</v>
      </c>
      <c r="O30" s="101" t="s">
        <v>252</v>
      </c>
      <c r="P30" s="101" t="s">
        <v>252</v>
      </c>
      <c r="Q30" s="101" t="s">
        <v>252</v>
      </c>
      <c r="R30" s="101" t="s">
        <v>253</v>
      </c>
      <c r="S30" s="101" t="s">
        <v>252</v>
      </c>
      <c r="T30" s="101">
        <v>117.08</v>
      </c>
      <c r="U30" s="101">
        <v>1</v>
      </c>
      <c r="V30" s="101" t="s">
        <v>170</v>
      </c>
      <c r="W30" s="101" t="s">
        <v>170</v>
      </c>
    </row>
    <row r="31" spans="1:23" s="13" customFormat="1" ht="25.5">
      <c r="A31" s="90">
        <v>21</v>
      </c>
      <c r="B31" s="98" t="s">
        <v>105</v>
      </c>
      <c r="C31" s="98" t="s">
        <v>95</v>
      </c>
      <c r="D31" s="98" t="s">
        <v>164</v>
      </c>
      <c r="E31" s="98">
        <v>1920</v>
      </c>
      <c r="F31" s="224">
        <v>63377.04</v>
      </c>
      <c r="G31" s="91" t="s">
        <v>165</v>
      </c>
      <c r="H31" s="91" t="s">
        <v>203</v>
      </c>
      <c r="I31" s="98" t="s">
        <v>212</v>
      </c>
      <c r="J31" s="101" t="s">
        <v>173</v>
      </c>
      <c r="K31" s="101" t="s">
        <v>174</v>
      </c>
      <c r="L31" s="101" t="s">
        <v>202</v>
      </c>
      <c r="M31" s="101"/>
      <c r="N31" s="101" t="s">
        <v>250</v>
      </c>
      <c r="O31" s="101" t="s">
        <v>250</v>
      </c>
      <c r="P31" s="101" t="s">
        <v>252</v>
      </c>
      <c r="Q31" s="101" t="s">
        <v>250</v>
      </c>
      <c r="R31" s="101" t="s">
        <v>253</v>
      </c>
      <c r="S31" s="101" t="s">
        <v>252</v>
      </c>
      <c r="T31" s="101"/>
      <c r="U31" s="101"/>
      <c r="V31" s="101"/>
      <c r="W31" s="101"/>
    </row>
    <row r="32" spans="1:23" s="13" customFormat="1" ht="25.5">
      <c r="A32" s="90">
        <v>22</v>
      </c>
      <c r="B32" s="98" t="s">
        <v>105</v>
      </c>
      <c r="C32" s="98" t="s">
        <v>95</v>
      </c>
      <c r="D32" s="98" t="s">
        <v>164</v>
      </c>
      <c r="E32" s="260">
        <v>1930</v>
      </c>
      <c r="F32" s="224">
        <v>121159.67</v>
      </c>
      <c r="G32" s="91" t="s">
        <v>165</v>
      </c>
      <c r="H32" s="91" t="s">
        <v>203</v>
      </c>
      <c r="I32" s="98" t="s">
        <v>213</v>
      </c>
      <c r="J32" s="101" t="s">
        <v>173</v>
      </c>
      <c r="K32" s="101" t="s">
        <v>174</v>
      </c>
      <c r="L32" s="101" t="s">
        <v>202</v>
      </c>
      <c r="M32" s="101"/>
      <c r="N32" s="101" t="s">
        <v>250</v>
      </c>
      <c r="O32" s="101" t="s">
        <v>252</v>
      </c>
      <c r="P32" s="101" t="s">
        <v>252</v>
      </c>
      <c r="Q32" s="101" t="s">
        <v>252</v>
      </c>
      <c r="R32" s="101" t="s">
        <v>253</v>
      </c>
      <c r="S32" s="101" t="s">
        <v>252</v>
      </c>
      <c r="T32" s="101"/>
      <c r="U32" s="101"/>
      <c r="V32" s="101"/>
      <c r="W32" s="101"/>
    </row>
    <row r="33" spans="1:23" s="13" customFormat="1" ht="25.5">
      <c r="A33" s="90">
        <v>23</v>
      </c>
      <c r="B33" s="98" t="s">
        <v>105</v>
      </c>
      <c r="C33" s="98" t="s">
        <v>95</v>
      </c>
      <c r="D33" s="98" t="s">
        <v>164</v>
      </c>
      <c r="E33" s="260">
        <v>1930</v>
      </c>
      <c r="F33" s="224">
        <v>331163.52</v>
      </c>
      <c r="G33" s="91" t="s">
        <v>165</v>
      </c>
      <c r="H33" s="91" t="s">
        <v>203</v>
      </c>
      <c r="I33" s="98" t="s">
        <v>214</v>
      </c>
      <c r="J33" s="101" t="s">
        <v>173</v>
      </c>
      <c r="K33" s="101" t="s">
        <v>174</v>
      </c>
      <c r="L33" s="101" t="s">
        <v>202</v>
      </c>
      <c r="M33" s="101"/>
      <c r="N33" s="101" t="s">
        <v>250</v>
      </c>
      <c r="O33" s="101" t="s">
        <v>252</v>
      </c>
      <c r="P33" s="101" t="s">
        <v>252</v>
      </c>
      <c r="Q33" s="101" t="s">
        <v>252</v>
      </c>
      <c r="R33" s="101" t="s">
        <v>253</v>
      </c>
      <c r="S33" s="101" t="s">
        <v>252</v>
      </c>
      <c r="T33" s="101"/>
      <c r="U33" s="101"/>
      <c r="V33" s="101"/>
      <c r="W33" s="101"/>
    </row>
    <row r="34" spans="1:23" s="13" customFormat="1" ht="28.5" customHeight="1">
      <c r="A34" s="90">
        <v>24</v>
      </c>
      <c r="B34" s="98" t="s">
        <v>106</v>
      </c>
      <c r="C34" s="98" t="s">
        <v>95</v>
      </c>
      <c r="D34" s="98" t="s">
        <v>164</v>
      </c>
      <c r="E34" s="260">
        <v>1930</v>
      </c>
      <c r="F34" s="224">
        <v>1083.5</v>
      </c>
      <c r="G34" s="91" t="s">
        <v>165</v>
      </c>
      <c r="H34" s="91" t="s">
        <v>215</v>
      </c>
      <c r="I34" s="98" t="s">
        <v>216</v>
      </c>
      <c r="J34" s="101" t="s">
        <v>173</v>
      </c>
      <c r="K34" s="101" t="s">
        <v>174</v>
      </c>
      <c r="L34" s="101" t="s">
        <v>202</v>
      </c>
      <c r="M34" s="101"/>
      <c r="N34" s="101" t="s">
        <v>250</v>
      </c>
      <c r="O34" s="101" t="s">
        <v>250</v>
      </c>
      <c r="P34" s="101" t="s">
        <v>253</v>
      </c>
      <c r="Q34" s="101" t="s">
        <v>250</v>
      </c>
      <c r="R34" s="101" t="s">
        <v>253</v>
      </c>
      <c r="S34" s="101" t="s">
        <v>253</v>
      </c>
      <c r="T34" s="101"/>
      <c r="U34" s="101"/>
      <c r="V34" s="101"/>
      <c r="W34" s="101"/>
    </row>
    <row r="35" spans="1:23" s="13" customFormat="1" ht="30">
      <c r="A35" s="90">
        <v>25</v>
      </c>
      <c r="B35" s="98" t="s">
        <v>107</v>
      </c>
      <c r="C35" s="98" t="s">
        <v>95</v>
      </c>
      <c r="D35" s="98" t="s">
        <v>164</v>
      </c>
      <c r="E35" s="98">
        <v>2011</v>
      </c>
      <c r="F35" s="224">
        <v>421795.86</v>
      </c>
      <c r="G35" s="91" t="s">
        <v>165</v>
      </c>
      <c r="H35" s="91" t="s">
        <v>203</v>
      </c>
      <c r="I35" s="98" t="s">
        <v>217</v>
      </c>
      <c r="J35" s="101" t="s">
        <v>173</v>
      </c>
      <c r="K35" s="101" t="s">
        <v>174</v>
      </c>
      <c r="L35" s="101" t="s">
        <v>211</v>
      </c>
      <c r="M35" s="101"/>
      <c r="N35" s="101" t="s">
        <v>252</v>
      </c>
      <c r="O35" s="101" t="s">
        <v>252</v>
      </c>
      <c r="P35" s="101" t="s">
        <v>252</v>
      </c>
      <c r="Q35" s="101" t="s">
        <v>252</v>
      </c>
      <c r="R35" s="101" t="s">
        <v>253</v>
      </c>
      <c r="S35" s="101" t="s">
        <v>252</v>
      </c>
      <c r="T35" s="101"/>
      <c r="U35" s="101"/>
      <c r="V35" s="101"/>
      <c r="W35" s="101"/>
    </row>
    <row r="36" spans="1:23" s="13" customFormat="1" ht="49.5" customHeight="1">
      <c r="A36" s="90">
        <v>26</v>
      </c>
      <c r="B36" s="98" t="s">
        <v>108</v>
      </c>
      <c r="C36" s="98" t="s">
        <v>95</v>
      </c>
      <c r="D36" s="98" t="s">
        <v>164</v>
      </c>
      <c r="E36" s="260">
        <v>2001</v>
      </c>
      <c r="F36" s="224">
        <v>1753997.75</v>
      </c>
      <c r="G36" s="91" t="s">
        <v>165</v>
      </c>
      <c r="H36" s="91"/>
      <c r="I36" s="98" t="s">
        <v>218</v>
      </c>
      <c r="J36" s="101"/>
      <c r="K36" s="101"/>
      <c r="L36" s="101"/>
      <c r="M36" s="101"/>
      <c r="N36" s="101"/>
      <c r="O36" s="101"/>
      <c r="P36" s="101"/>
      <c r="Q36" s="101"/>
      <c r="R36" s="101" t="s">
        <v>253</v>
      </c>
      <c r="S36" s="101"/>
      <c r="T36" s="101"/>
      <c r="U36" s="101"/>
      <c r="V36" s="101"/>
      <c r="W36" s="101"/>
    </row>
    <row r="37" spans="1:23" s="13" customFormat="1" ht="30">
      <c r="A37" s="90">
        <v>27</v>
      </c>
      <c r="B37" s="98" t="s">
        <v>109</v>
      </c>
      <c r="C37" s="98" t="s">
        <v>95</v>
      </c>
      <c r="D37" s="98" t="s">
        <v>164</v>
      </c>
      <c r="E37" s="260">
        <v>2001</v>
      </c>
      <c r="F37" s="224">
        <v>1341887.06</v>
      </c>
      <c r="G37" s="91" t="s">
        <v>165</v>
      </c>
      <c r="H37" s="91"/>
      <c r="I37" s="98" t="s">
        <v>218</v>
      </c>
      <c r="J37" s="101"/>
      <c r="K37" s="101"/>
      <c r="L37" s="101"/>
      <c r="M37" s="101"/>
      <c r="N37" s="101"/>
      <c r="O37" s="101"/>
      <c r="P37" s="101"/>
      <c r="Q37" s="101"/>
      <c r="R37" s="101" t="s">
        <v>253</v>
      </c>
      <c r="S37" s="101"/>
      <c r="T37" s="101"/>
      <c r="U37" s="101"/>
      <c r="V37" s="101"/>
      <c r="W37" s="101"/>
    </row>
    <row r="38" spans="1:23" s="13" customFormat="1" ht="30">
      <c r="A38" s="90">
        <v>28</v>
      </c>
      <c r="B38" s="98" t="s">
        <v>110</v>
      </c>
      <c r="C38" s="98" t="s">
        <v>95</v>
      </c>
      <c r="D38" s="98" t="s">
        <v>164</v>
      </c>
      <c r="E38" s="98">
        <v>1973</v>
      </c>
      <c r="F38" s="224">
        <v>283054.72</v>
      </c>
      <c r="G38" s="91" t="s">
        <v>165</v>
      </c>
      <c r="H38" s="91"/>
      <c r="I38" s="98" t="s">
        <v>218</v>
      </c>
      <c r="J38" s="101"/>
      <c r="K38" s="101"/>
      <c r="L38" s="101"/>
      <c r="M38" s="101"/>
      <c r="N38" s="101"/>
      <c r="O38" s="101"/>
      <c r="P38" s="101"/>
      <c r="Q38" s="101"/>
      <c r="R38" s="101" t="s">
        <v>253</v>
      </c>
      <c r="S38" s="101"/>
      <c r="T38" s="101"/>
      <c r="U38" s="101"/>
      <c r="V38" s="101"/>
      <c r="W38" s="101"/>
    </row>
    <row r="39" spans="1:23" s="13" customFormat="1" ht="40.5" customHeight="1">
      <c r="A39" s="90">
        <v>29</v>
      </c>
      <c r="B39" s="98" t="s">
        <v>111</v>
      </c>
      <c r="C39" s="98" t="s">
        <v>95</v>
      </c>
      <c r="D39" s="98" t="s">
        <v>164</v>
      </c>
      <c r="E39" s="98">
        <v>2002</v>
      </c>
      <c r="F39" s="224">
        <v>216370.57</v>
      </c>
      <c r="G39" s="91" t="s">
        <v>165</v>
      </c>
      <c r="H39" s="91"/>
      <c r="I39" s="98" t="s">
        <v>218</v>
      </c>
      <c r="J39" s="101"/>
      <c r="K39" s="101"/>
      <c r="L39" s="101"/>
      <c r="M39" s="101"/>
      <c r="N39" s="101"/>
      <c r="O39" s="101"/>
      <c r="P39" s="101"/>
      <c r="Q39" s="101"/>
      <c r="R39" s="101" t="s">
        <v>253</v>
      </c>
      <c r="S39" s="101"/>
      <c r="T39" s="101"/>
      <c r="U39" s="101"/>
      <c r="V39" s="101"/>
      <c r="W39" s="101"/>
    </row>
    <row r="40" spans="1:23" s="13" customFormat="1" ht="30">
      <c r="A40" s="90">
        <v>30</v>
      </c>
      <c r="B40" s="98" t="s">
        <v>112</v>
      </c>
      <c r="C40" s="98" t="s">
        <v>95</v>
      </c>
      <c r="D40" s="98" t="s">
        <v>164</v>
      </c>
      <c r="E40" s="98">
        <v>1970</v>
      </c>
      <c r="F40" s="224">
        <v>28803.62</v>
      </c>
      <c r="G40" s="91" t="s">
        <v>165</v>
      </c>
      <c r="H40" s="91"/>
      <c r="I40" s="98" t="s">
        <v>218</v>
      </c>
      <c r="J40" s="101" t="s">
        <v>219</v>
      </c>
      <c r="K40" s="101"/>
      <c r="L40" s="101" t="s">
        <v>220</v>
      </c>
      <c r="M40" s="101"/>
      <c r="N40" s="101" t="s">
        <v>250</v>
      </c>
      <c r="O40" s="101" t="s">
        <v>250</v>
      </c>
      <c r="P40" s="101" t="s">
        <v>250</v>
      </c>
      <c r="Q40" s="101" t="s">
        <v>250</v>
      </c>
      <c r="R40" s="101" t="s">
        <v>253</v>
      </c>
      <c r="S40" s="101"/>
      <c r="T40" s="101"/>
      <c r="U40" s="101"/>
      <c r="V40" s="101"/>
      <c r="W40" s="101"/>
    </row>
    <row r="41" spans="1:23" s="13" customFormat="1" ht="30">
      <c r="A41" s="90">
        <v>31</v>
      </c>
      <c r="B41" s="98" t="s">
        <v>113</v>
      </c>
      <c r="C41" s="98" t="s">
        <v>95</v>
      </c>
      <c r="D41" s="98" t="s">
        <v>164</v>
      </c>
      <c r="E41" s="98">
        <v>1966</v>
      </c>
      <c r="F41" s="224">
        <v>34978.51</v>
      </c>
      <c r="G41" s="91" t="s">
        <v>165</v>
      </c>
      <c r="H41" s="91"/>
      <c r="I41" s="98" t="s">
        <v>218</v>
      </c>
      <c r="J41" s="99"/>
      <c r="K41" s="99"/>
      <c r="L41" s="100"/>
      <c r="M41" s="101"/>
      <c r="N41" s="101"/>
      <c r="O41" s="101"/>
      <c r="P41" s="101"/>
      <c r="Q41" s="101"/>
      <c r="R41" s="101" t="s">
        <v>253</v>
      </c>
      <c r="S41" s="101"/>
      <c r="T41" s="101"/>
      <c r="U41" s="101"/>
      <c r="V41" s="101"/>
      <c r="W41" s="101"/>
    </row>
    <row r="42" spans="1:23" s="13" customFormat="1" ht="30">
      <c r="A42" s="90">
        <v>32</v>
      </c>
      <c r="B42" s="98" t="s">
        <v>114</v>
      </c>
      <c r="C42" s="98" t="s">
        <v>95</v>
      </c>
      <c r="D42" s="98" t="s">
        <v>164</v>
      </c>
      <c r="E42" s="98">
        <v>1966</v>
      </c>
      <c r="F42" s="224">
        <v>13909.34</v>
      </c>
      <c r="G42" s="91" t="s">
        <v>165</v>
      </c>
      <c r="H42" s="91"/>
      <c r="I42" s="98" t="s">
        <v>218</v>
      </c>
      <c r="J42" s="99"/>
      <c r="K42" s="99"/>
      <c r="L42" s="100"/>
      <c r="M42" s="101"/>
      <c r="N42" s="101"/>
      <c r="O42" s="101"/>
      <c r="P42" s="101"/>
      <c r="Q42" s="101"/>
      <c r="R42" s="101" t="s">
        <v>253</v>
      </c>
      <c r="S42" s="101"/>
      <c r="T42" s="101"/>
      <c r="U42" s="101"/>
      <c r="V42" s="101"/>
      <c r="W42" s="101"/>
    </row>
    <row r="43" spans="1:23" s="13" customFormat="1" ht="25.5" customHeight="1">
      <c r="A43" s="90">
        <v>33</v>
      </c>
      <c r="B43" s="98" t="s">
        <v>115</v>
      </c>
      <c r="C43" s="98" t="s">
        <v>95</v>
      </c>
      <c r="D43" s="98" t="s">
        <v>164</v>
      </c>
      <c r="E43" s="98">
        <v>1966</v>
      </c>
      <c r="F43" s="224">
        <v>55347.67</v>
      </c>
      <c r="G43" s="91" t="s">
        <v>165</v>
      </c>
      <c r="H43" s="91"/>
      <c r="I43" s="98" t="s">
        <v>218</v>
      </c>
      <c r="J43" s="99"/>
      <c r="K43" s="99"/>
      <c r="L43" s="100"/>
      <c r="M43" s="101"/>
      <c r="N43" s="101"/>
      <c r="O43" s="101"/>
      <c r="P43" s="101"/>
      <c r="Q43" s="101"/>
      <c r="R43" s="101" t="s">
        <v>253</v>
      </c>
      <c r="S43" s="101"/>
      <c r="T43" s="101"/>
      <c r="U43" s="101"/>
      <c r="V43" s="101"/>
      <c r="W43" s="101"/>
    </row>
    <row r="44" spans="1:23" s="13" customFormat="1" ht="25.5" customHeight="1">
      <c r="A44" s="90">
        <v>34</v>
      </c>
      <c r="B44" s="98" t="s">
        <v>115</v>
      </c>
      <c r="C44" s="98" t="s">
        <v>95</v>
      </c>
      <c r="D44" s="98" t="s">
        <v>164</v>
      </c>
      <c r="E44" s="98">
        <v>1966</v>
      </c>
      <c r="F44" s="224">
        <v>177074.2</v>
      </c>
      <c r="G44" s="91" t="s">
        <v>165</v>
      </c>
      <c r="H44" s="91"/>
      <c r="I44" s="98" t="s">
        <v>218</v>
      </c>
      <c r="J44" s="99"/>
      <c r="K44" s="99"/>
      <c r="L44" s="100"/>
      <c r="M44" s="101"/>
      <c r="N44" s="101"/>
      <c r="O44" s="101"/>
      <c r="P44" s="101"/>
      <c r="Q44" s="101"/>
      <c r="R44" s="101" t="s">
        <v>253</v>
      </c>
      <c r="S44" s="101"/>
      <c r="T44" s="101"/>
      <c r="U44" s="101"/>
      <c r="V44" s="101"/>
      <c r="W44" s="101"/>
    </row>
    <row r="45" spans="1:23" s="13" customFormat="1" ht="30">
      <c r="A45" s="90">
        <v>35</v>
      </c>
      <c r="B45" s="98" t="s">
        <v>116</v>
      </c>
      <c r="C45" s="98" t="s">
        <v>95</v>
      </c>
      <c r="D45" s="98" t="s">
        <v>164</v>
      </c>
      <c r="E45" s="98">
        <v>1970</v>
      </c>
      <c r="F45" s="224">
        <v>525596.48</v>
      </c>
      <c r="G45" s="91" t="s">
        <v>165</v>
      </c>
      <c r="H45" s="91"/>
      <c r="I45" s="98" t="s">
        <v>218</v>
      </c>
      <c r="J45" s="99"/>
      <c r="K45" s="99"/>
      <c r="L45" s="100"/>
      <c r="M45" s="101"/>
      <c r="N45" s="101"/>
      <c r="O45" s="101"/>
      <c r="P45" s="101"/>
      <c r="Q45" s="101"/>
      <c r="R45" s="101" t="s">
        <v>253</v>
      </c>
      <c r="S45" s="101"/>
      <c r="T45" s="101"/>
      <c r="U45" s="101"/>
      <c r="V45" s="101"/>
      <c r="W45" s="101"/>
    </row>
    <row r="46" spans="1:23" s="13" customFormat="1" ht="30">
      <c r="A46" s="90">
        <v>36</v>
      </c>
      <c r="B46" s="98" t="s">
        <v>117</v>
      </c>
      <c r="C46" s="98" t="s">
        <v>95</v>
      </c>
      <c r="D46" s="98" t="s">
        <v>164</v>
      </c>
      <c r="E46" s="260">
        <v>2003</v>
      </c>
      <c r="F46" s="224">
        <v>153742</v>
      </c>
      <c r="G46" s="91" t="s">
        <v>165</v>
      </c>
      <c r="H46" s="91"/>
      <c r="I46" s="98" t="s">
        <v>221</v>
      </c>
      <c r="J46" s="99"/>
      <c r="K46" s="99"/>
      <c r="L46" s="100"/>
      <c r="M46" s="101"/>
      <c r="N46" s="101"/>
      <c r="O46" s="101"/>
      <c r="P46" s="101"/>
      <c r="Q46" s="101"/>
      <c r="R46" s="101" t="s">
        <v>253</v>
      </c>
      <c r="S46" s="101"/>
      <c r="T46" s="101"/>
      <c r="U46" s="101"/>
      <c r="V46" s="101"/>
      <c r="W46" s="101"/>
    </row>
    <row r="47" spans="1:23" s="13" customFormat="1" ht="34.5" customHeight="1">
      <c r="A47" s="90">
        <v>37</v>
      </c>
      <c r="B47" s="98" t="s">
        <v>118</v>
      </c>
      <c r="C47" s="98" t="s">
        <v>95</v>
      </c>
      <c r="D47" s="98" t="s">
        <v>164</v>
      </c>
      <c r="E47" s="98">
        <v>2001</v>
      </c>
      <c r="F47" s="224">
        <v>124261.32</v>
      </c>
      <c r="G47" s="91" t="s">
        <v>165</v>
      </c>
      <c r="H47" s="91"/>
      <c r="I47" s="98" t="s">
        <v>222</v>
      </c>
      <c r="J47" s="99"/>
      <c r="K47" s="99"/>
      <c r="L47" s="100"/>
      <c r="M47" s="101"/>
      <c r="N47" s="101"/>
      <c r="O47" s="101"/>
      <c r="P47" s="101"/>
      <c r="Q47" s="101"/>
      <c r="R47" s="101" t="s">
        <v>253</v>
      </c>
      <c r="S47" s="101"/>
      <c r="T47" s="101"/>
      <c r="U47" s="101"/>
      <c r="V47" s="101"/>
      <c r="W47" s="101"/>
    </row>
    <row r="48" spans="1:23" s="13" customFormat="1" ht="34.5" customHeight="1">
      <c r="A48" s="90">
        <v>38</v>
      </c>
      <c r="B48" s="98" t="s">
        <v>119</v>
      </c>
      <c r="C48" s="98" t="s">
        <v>95</v>
      </c>
      <c r="D48" s="98" t="s">
        <v>164</v>
      </c>
      <c r="E48" s="98">
        <v>2002</v>
      </c>
      <c r="F48" s="224">
        <v>246855.39</v>
      </c>
      <c r="G48" s="91" t="s">
        <v>165</v>
      </c>
      <c r="H48" s="91"/>
      <c r="I48" s="98" t="s">
        <v>223</v>
      </c>
      <c r="J48" s="99"/>
      <c r="K48" s="99"/>
      <c r="L48" s="100"/>
      <c r="M48" s="101"/>
      <c r="N48" s="101"/>
      <c r="O48" s="101"/>
      <c r="P48" s="101"/>
      <c r="Q48" s="101"/>
      <c r="R48" s="101" t="s">
        <v>253</v>
      </c>
      <c r="S48" s="101"/>
      <c r="T48" s="101"/>
      <c r="U48" s="101"/>
      <c r="V48" s="101"/>
      <c r="W48" s="101"/>
    </row>
    <row r="49" spans="1:23" s="13" customFormat="1" ht="34.5" customHeight="1">
      <c r="A49" s="90">
        <v>39</v>
      </c>
      <c r="B49" s="98" t="s">
        <v>120</v>
      </c>
      <c r="C49" s="98" t="s">
        <v>95</v>
      </c>
      <c r="D49" s="98" t="s">
        <v>164</v>
      </c>
      <c r="E49" s="98">
        <v>2012</v>
      </c>
      <c r="F49" s="224">
        <v>216071.81</v>
      </c>
      <c r="G49" s="91" t="s">
        <v>165</v>
      </c>
      <c r="H49" s="91"/>
      <c r="I49" s="98" t="s">
        <v>224</v>
      </c>
      <c r="J49" s="99"/>
      <c r="K49" s="99"/>
      <c r="L49" s="100"/>
      <c r="M49" s="101"/>
      <c r="N49" s="101"/>
      <c r="O49" s="101"/>
      <c r="P49" s="101"/>
      <c r="Q49" s="101"/>
      <c r="R49" s="101" t="s">
        <v>253</v>
      </c>
      <c r="S49" s="101"/>
      <c r="T49" s="101"/>
      <c r="U49" s="101"/>
      <c r="V49" s="101"/>
      <c r="W49" s="101"/>
    </row>
    <row r="50" spans="1:23" s="13" customFormat="1" ht="34.5" customHeight="1">
      <c r="A50" s="90">
        <v>40</v>
      </c>
      <c r="B50" s="98" t="s">
        <v>121</v>
      </c>
      <c r="C50" s="98" t="s">
        <v>95</v>
      </c>
      <c r="D50" s="98" t="s">
        <v>164</v>
      </c>
      <c r="E50" s="98">
        <v>1998</v>
      </c>
      <c r="F50" s="224">
        <v>485087</v>
      </c>
      <c r="G50" s="91" t="s">
        <v>165</v>
      </c>
      <c r="H50" s="91"/>
      <c r="I50" s="98" t="s">
        <v>225</v>
      </c>
      <c r="J50" s="99"/>
      <c r="K50" s="99"/>
      <c r="L50" s="100"/>
      <c r="M50" s="101"/>
      <c r="N50" s="101"/>
      <c r="O50" s="101"/>
      <c r="P50" s="101"/>
      <c r="Q50" s="101"/>
      <c r="R50" s="101" t="s">
        <v>253</v>
      </c>
      <c r="S50" s="101"/>
      <c r="T50" s="101"/>
      <c r="U50" s="101"/>
      <c r="V50" s="101"/>
      <c r="W50" s="101"/>
    </row>
    <row r="51" spans="1:23" s="13" customFormat="1" ht="34.5" customHeight="1">
      <c r="A51" s="90">
        <v>41</v>
      </c>
      <c r="B51" s="98" t="s">
        <v>122</v>
      </c>
      <c r="C51" s="98" t="s">
        <v>95</v>
      </c>
      <c r="D51" s="98" t="s">
        <v>164</v>
      </c>
      <c r="E51" s="98">
        <v>1983</v>
      </c>
      <c r="F51" s="224">
        <v>44005.81</v>
      </c>
      <c r="G51" s="91" t="s">
        <v>165</v>
      </c>
      <c r="H51" s="91"/>
      <c r="I51" s="98" t="s">
        <v>226</v>
      </c>
      <c r="J51" s="99"/>
      <c r="K51" s="99"/>
      <c r="L51" s="100"/>
      <c r="M51" s="101"/>
      <c r="N51" s="101"/>
      <c r="O51" s="101"/>
      <c r="P51" s="101"/>
      <c r="Q51" s="101"/>
      <c r="R51" s="101" t="s">
        <v>253</v>
      </c>
      <c r="S51" s="101"/>
      <c r="T51" s="101"/>
      <c r="U51" s="101"/>
      <c r="V51" s="101"/>
      <c r="W51" s="101"/>
    </row>
    <row r="52" spans="1:23" s="13" customFormat="1" ht="30">
      <c r="A52" s="90">
        <v>42</v>
      </c>
      <c r="B52" s="98" t="s">
        <v>123</v>
      </c>
      <c r="C52" s="98" t="s">
        <v>95</v>
      </c>
      <c r="D52" s="98" t="s">
        <v>164</v>
      </c>
      <c r="E52" s="260">
        <v>1989</v>
      </c>
      <c r="F52" s="224">
        <v>85377.6</v>
      </c>
      <c r="G52" s="91" t="s">
        <v>165</v>
      </c>
      <c r="H52" s="91"/>
      <c r="I52" s="98" t="s">
        <v>227</v>
      </c>
      <c r="J52" s="99"/>
      <c r="K52" s="99"/>
      <c r="L52" s="100"/>
      <c r="M52" s="101"/>
      <c r="N52" s="101"/>
      <c r="O52" s="101"/>
      <c r="P52" s="101"/>
      <c r="Q52" s="101"/>
      <c r="R52" s="101" t="s">
        <v>253</v>
      </c>
      <c r="S52" s="101"/>
      <c r="T52" s="101"/>
      <c r="U52" s="101"/>
      <c r="V52" s="101"/>
      <c r="W52" s="101"/>
    </row>
    <row r="53" spans="1:23" s="13" customFormat="1" ht="30">
      <c r="A53" s="90">
        <v>43</v>
      </c>
      <c r="B53" s="98" t="s">
        <v>124</v>
      </c>
      <c r="C53" s="98" t="s">
        <v>95</v>
      </c>
      <c r="D53" s="98" t="s">
        <v>164</v>
      </c>
      <c r="E53" s="98">
        <v>2003</v>
      </c>
      <c r="F53" s="224">
        <v>354813.24</v>
      </c>
      <c r="G53" s="91" t="s">
        <v>165</v>
      </c>
      <c r="H53" s="91"/>
      <c r="I53" s="98" t="s">
        <v>226</v>
      </c>
      <c r="J53" s="99"/>
      <c r="K53" s="99"/>
      <c r="L53" s="100"/>
      <c r="M53" s="101"/>
      <c r="N53" s="101"/>
      <c r="O53" s="101"/>
      <c r="P53" s="101"/>
      <c r="Q53" s="101"/>
      <c r="R53" s="101" t="s">
        <v>253</v>
      </c>
      <c r="S53" s="101"/>
      <c r="T53" s="101"/>
      <c r="U53" s="101"/>
      <c r="V53" s="101"/>
      <c r="W53" s="101"/>
    </row>
    <row r="54" spans="1:23" s="13" customFormat="1" ht="45">
      <c r="A54" s="90">
        <v>44</v>
      </c>
      <c r="B54" s="98" t="s">
        <v>125</v>
      </c>
      <c r="C54" s="98" t="s">
        <v>95</v>
      </c>
      <c r="D54" s="98" t="s">
        <v>164</v>
      </c>
      <c r="E54" s="98">
        <v>2006</v>
      </c>
      <c r="F54" s="224">
        <v>193791.47</v>
      </c>
      <c r="G54" s="91" t="s">
        <v>165</v>
      </c>
      <c r="H54" s="91"/>
      <c r="I54" s="98" t="s">
        <v>228</v>
      </c>
      <c r="J54" s="99"/>
      <c r="K54" s="99"/>
      <c r="L54" s="100"/>
      <c r="M54" s="101"/>
      <c r="N54" s="101"/>
      <c r="O54" s="101"/>
      <c r="P54" s="101" t="s">
        <v>252</v>
      </c>
      <c r="Q54" s="101"/>
      <c r="R54" s="101" t="s">
        <v>253</v>
      </c>
      <c r="S54" s="101"/>
      <c r="T54" s="101"/>
      <c r="U54" s="101"/>
      <c r="V54" s="101"/>
      <c r="W54" s="101"/>
    </row>
    <row r="55" spans="1:23" s="13" customFormat="1" ht="30">
      <c r="A55" s="90">
        <v>45</v>
      </c>
      <c r="B55" s="98" t="s">
        <v>126</v>
      </c>
      <c r="C55" s="98" t="s">
        <v>95</v>
      </c>
      <c r="D55" s="98" t="s">
        <v>164</v>
      </c>
      <c r="E55" s="98">
        <v>2001</v>
      </c>
      <c r="F55" s="224">
        <v>18397.47</v>
      </c>
      <c r="G55" s="91" t="s">
        <v>165</v>
      </c>
      <c r="H55" s="91"/>
      <c r="I55" s="98" t="s">
        <v>218</v>
      </c>
      <c r="J55" s="99"/>
      <c r="K55" s="99"/>
      <c r="L55" s="100"/>
      <c r="M55" s="101"/>
      <c r="N55" s="101"/>
      <c r="O55" s="101"/>
      <c r="P55" s="101" t="s">
        <v>252</v>
      </c>
      <c r="Q55" s="101"/>
      <c r="R55" s="101" t="s">
        <v>253</v>
      </c>
      <c r="S55" s="101"/>
      <c r="T55" s="101"/>
      <c r="U55" s="101"/>
      <c r="V55" s="101"/>
      <c r="W55" s="101"/>
    </row>
    <row r="56" spans="1:23" s="13" customFormat="1" ht="30">
      <c r="A56" s="90">
        <v>46</v>
      </c>
      <c r="B56" s="98" t="s">
        <v>127</v>
      </c>
      <c r="C56" s="98" t="s">
        <v>95</v>
      </c>
      <c r="D56" s="98" t="s">
        <v>164</v>
      </c>
      <c r="E56" s="98">
        <v>2001</v>
      </c>
      <c r="F56" s="224">
        <v>7316.7</v>
      </c>
      <c r="G56" s="91" t="s">
        <v>165</v>
      </c>
      <c r="H56" s="91"/>
      <c r="I56" s="98" t="s">
        <v>218</v>
      </c>
      <c r="J56" s="99"/>
      <c r="K56" s="99"/>
      <c r="L56" s="100"/>
      <c r="M56" s="101"/>
      <c r="N56" s="101"/>
      <c r="O56" s="101"/>
      <c r="P56" s="101" t="s">
        <v>252</v>
      </c>
      <c r="Q56" s="101"/>
      <c r="R56" s="101" t="s">
        <v>253</v>
      </c>
      <c r="S56" s="101"/>
      <c r="T56" s="101"/>
      <c r="U56" s="101"/>
      <c r="V56" s="101"/>
      <c r="W56" s="101"/>
    </row>
    <row r="57" spans="1:23" s="13" customFormat="1" ht="30">
      <c r="A57" s="90">
        <v>47</v>
      </c>
      <c r="B57" s="98" t="s">
        <v>128</v>
      </c>
      <c r="C57" s="98" t="s">
        <v>95</v>
      </c>
      <c r="D57" s="98" t="s">
        <v>164</v>
      </c>
      <c r="E57" s="98">
        <v>2012</v>
      </c>
      <c r="F57" s="224">
        <v>210436.47</v>
      </c>
      <c r="G57" s="91" t="s">
        <v>165</v>
      </c>
      <c r="H57" s="91"/>
      <c r="I57" s="98" t="s">
        <v>229</v>
      </c>
      <c r="J57" s="99"/>
      <c r="K57" s="99"/>
      <c r="L57" s="100"/>
      <c r="M57" s="101"/>
      <c r="N57" s="101"/>
      <c r="O57" s="101"/>
      <c r="P57" s="101" t="s">
        <v>252</v>
      </c>
      <c r="Q57" s="101"/>
      <c r="R57" s="101" t="s">
        <v>253</v>
      </c>
      <c r="S57" s="101"/>
      <c r="T57" s="101"/>
      <c r="U57" s="101"/>
      <c r="V57" s="101"/>
      <c r="W57" s="101"/>
    </row>
    <row r="58" spans="1:23" s="13" customFormat="1" ht="30">
      <c r="A58" s="90">
        <v>48</v>
      </c>
      <c r="B58" s="98" t="s">
        <v>129</v>
      </c>
      <c r="C58" s="98" t="s">
        <v>95</v>
      </c>
      <c r="D58" s="98" t="s">
        <v>164</v>
      </c>
      <c r="E58" s="98">
        <v>2012</v>
      </c>
      <c r="F58" s="224">
        <v>1396607.03</v>
      </c>
      <c r="G58" s="91" t="s">
        <v>165</v>
      </c>
      <c r="H58" s="91"/>
      <c r="I58" s="98" t="s">
        <v>230</v>
      </c>
      <c r="J58" s="99"/>
      <c r="K58" s="99"/>
      <c r="L58" s="100"/>
      <c r="M58" s="101"/>
      <c r="N58" s="101"/>
      <c r="O58" s="101"/>
      <c r="P58" s="101" t="s">
        <v>252</v>
      </c>
      <c r="Q58" s="101"/>
      <c r="R58" s="101" t="s">
        <v>253</v>
      </c>
      <c r="S58" s="101"/>
      <c r="T58" s="101"/>
      <c r="U58" s="101"/>
      <c r="V58" s="101"/>
      <c r="W58" s="101"/>
    </row>
    <row r="59" spans="1:23" s="13" customFormat="1" ht="30">
      <c r="A59" s="90">
        <v>49</v>
      </c>
      <c r="B59" s="98" t="s">
        <v>130</v>
      </c>
      <c r="C59" s="98" t="s">
        <v>95</v>
      </c>
      <c r="D59" s="98" t="s">
        <v>164</v>
      </c>
      <c r="E59" s="98">
        <v>2004</v>
      </c>
      <c r="F59" s="224">
        <v>164780.79</v>
      </c>
      <c r="G59" s="91" t="s">
        <v>165</v>
      </c>
      <c r="H59" s="91"/>
      <c r="I59" s="98" t="s">
        <v>231</v>
      </c>
      <c r="J59" s="99"/>
      <c r="K59" s="99"/>
      <c r="L59" s="100"/>
      <c r="M59" s="101"/>
      <c r="N59" s="101"/>
      <c r="O59" s="101"/>
      <c r="P59" s="101" t="s">
        <v>252</v>
      </c>
      <c r="Q59" s="101"/>
      <c r="R59" s="101" t="s">
        <v>253</v>
      </c>
      <c r="S59" s="101"/>
      <c r="T59" s="101"/>
      <c r="U59" s="101"/>
      <c r="V59" s="101"/>
      <c r="W59" s="101"/>
    </row>
    <row r="60" spans="1:23" s="13" customFormat="1" ht="30">
      <c r="A60" s="90">
        <v>50</v>
      </c>
      <c r="B60" s="98" t="s">
        <v>131</v>
      </c>
      <c r="C60" s="98" t="s">
        <v>95</v>
      </c>
      <c r="D60" s="98" t="s">
        <v>164</v>
      </c>
      <c r="E60" s="98">
        <v>2012</v>
      </c>
      <c r="F60" s="224">
        <v>1314763.48</v>
      </c>
      <c r="G60" s="91" t="s">
        <v>165</v>
      </c>
      <c r="H60" s="91"/>
      <c r="I60" s="98" t="s">
        <v>232</v>
      </c>
      <c r="J60" s="99"/>
      <c r="K60" s="99"/>
      <c r="L60" s="100"/>
      <c r="M60" s="101"/>
      <c r="N60" s="101"/>
      <c r="O60" s="101"/>
      <c r="P60" s="101" t="s">
        <v>252</v>
      </c>
      <c r="Q60" s="101"/>
      <c r="R60" s="101" t="s">
        <v>253</v>
      </c>
      <c r="S60" s="101"/>
      <c r="T60" s="101"/>
      <c r="U60" s="101"/>
      <c r="V60" s="101"/>
      <c r="W60" s="101"/>
    </row>
    <row r="61" spans="1:23" s="13" customFormat="1" ht="30">
      <c r="A61" s="90">
        <v>51</v>
      </c>
      <c r="B61" s="98" t="s">
        <v>132</v>
      </c>
      <c r="C61" s="98" t="s">
        <v>95</v>
      </c>
      <c r="D61" s="98" t="s">
        <v>164</v>
      </c>
      <c r="E61" s="98">
        <v>2014</v>
      </c>
      <c r="F61" s="224">
        <v>1499724.1</v>
      </c>
      <c r="G61" s="91" t="s">
        <v>165</v>
      </c>
      <c r="H61" s="91"/>
      <c r="I61" s="98" t="s">
        <v>218</v>
      </c>
      <c r="J61" s="99"/>
      <c r="K61" s="99"/>
      <c r="L61" s="100"/>
      <c r="M61" s="101"/>
      <c r="N61" s="101"/>
      <c r="O61" s="101"/>
      <c r="P61" s="101" t="s">
        <v>252</v>
      </c>
      <c r="Q61" s="101"/>
      <c r="R61" s="101" t="s">
        <v>253</v>
      </c>
      <c r="S61" s="101"/>
      <c r="T61" s="101"/>
      <c r="U61" s="101"/>
      <c r="V61" s="101"/>
      <c r="W61" s="101"/>
    </row>
    <row r="62" spans="1:23" s="13" customFormat="1" ht="36" customHeight="1">
      <c r="A62" s="90">
        <v>52</v>
      </c>
      <c r="B62" s="98" t="s">
        <v>133</v>
      </c>
      <c r="C62" s="98" t="s">
        <v>95</v>
      </c>
      <c r="D62" s="98" t="s">
        <v>164</v>
      </c>
      <c r="E62" s="98">
        <v>2001</v>
      </c>
      <c r="F62" s="224">
        <v>43560</v>
      </c>
      <c r="G62" s="91" t="s">
        <v>165</v>
      </c>
      <c r="H62" s="91"/>
      <c r="I62" s="98" t="s">
        <v>218</v>
      </c>
      <c r="J62" s="99"/>
      <c r="K62" s="99"/>
      <c r="L62" s="100"/>
      <c r="M62" s="101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13" customFormat="1" ht="30">
      <c r="A63" s="90">
        <v>53</v>
      </c>
      <c r="B63" s="98" t="s">
        <v>134</v>
      </c>
      <c r="C63" s="98" t="s">
        <v>95</v>
      </c>
      <c r="D63" s="98" t="s">
        <v>164</v>
      </c>
      <c r="E63" s="260">
        <v>2012</v>
      </c>
      <c r="F63" s="224">
        <v>346160.64</v>
      </c>
      <c r="G63" s="91" t="s">
        <v>165</v>
      </c>
      <c r="H63" s="91"/>
      <c r="I63" s="98" t="s">
        <v>233</v>
      </c>
      <c r="J63" s="99"/>
      <c r="K63" s="99"/>
      <c r="L63" s="100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3" s="13" customFormat="1" ht="30">
      <c r="A64" s="90">
        <v>54</v>
      </c>
      <c r="B64" s="98" t="s">
        <v>135</v>
      </c>
      <c r="C64" s="98" t="s">
        <v>95</v>
      </c>
      <c r="D64" s="98" t="s">
        <v>164</v>
      </c>
      <c r="E64" s="260">
        <v>1967</v>
      </c>
      <c r="F64" s="224">
        <v>6098.4</v>
      </c>
      <c r="G64" s="91" t="s">
        <v>165</v>
      </c>
      <c r="H64" s="91"/>
      <c r="I64" s="98" t="s">
        <v>234</v>
      </c>
      <c r="J64" s="99"/>
      <c r="K64" s="99"/>
      <c r="L64" s="100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3" s="13" customFormat="1" ht="30">
      <c r="A65" s="90">
        <v>55</v>
      </c>
      <c r="B65" s="98" t="s">
        <v>134</v>
      </c>
      <c r="C65" s="98" t="s">
        <v>95</v>
      </c>
      <c r="D65" s="98" t="s">
        <v>164</v>
      </c>
      <c r="E65" s="98">
        <v>2014</v>
      </c>
      <c r="F65" s="224">
        <v>236080.43</v>
      </c>
      <c r="G65" s="91" t="s">
        <v>165</v>
      </c>
      <c r="H65" s="91"/>
      <c r="I65" s="98" t="s">
        <v>233</v>
      </c>
      <c r="J65" s="99"/>
      <c r="K65" s="99"/>
      <c r="L65" s="100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3" s="13" customFormat="1" ht="30">
      <c r="A66" s="90">
        <v>56</v>
      </c>
      <c r="B66" s="98" t="s">
        <v>136</v>
      </c>
      <c r="C66" s="98" t="s">
        <v>95</v>
      </c>
      <c r="D66" s="98" t="s">
        <v>164</v>
      </c>
      <c r="E66" s="98">
        <v>2015</v>
      </c>
      <c r="F66" s="224">
        <v>304800.32</v>
      </c>
      <c r="G66" s="91" t="s">
        <v>165</v>
      </c>
      <c r="H66" s="91"/>
      <c r="I66" s="98" t="s">
        <v>235</v>
      </c>
      <c r="J66" s="99"/>
      <c r="K66" s="99"/>
      <c r="L66" s="100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:23" s="13" customFormat="1" ht="30">
      <c r="A67" s="90">
        <v>57</v>
      </c>
      <c r="B67" s="98" t="s">
        <v>137</v>
      </c>
      <c r="C67" s="98" t="s">
        <v>95</v>
      </c>
      <c r="D67" s="98" t="s">
        <v>164</v>
      </c>
      <c r="E67" s="98">
        <v>2011</v>
      </c>
      <c r="F67" s="224">
        <v>599296.83</v>
      </c>
      <c r="G67" s="91" t="s">
        <v>165</v>
      </c>
      <c r="H67" s="91"/>
      <c r="I67" s="98" t="s">
        <v>234</v>
      </c>
      <c r="J67" s="99"/>
      <c r="K67" s="99"/>
      <c r="L67" s="100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:23" s="13" customFormat="1" ht="30">
      <c r="A68" s="90">
        <v>58</v>
      </c>
      <c r="B68" s="98" t="s">
        <v>138</v>
      </c>
      <c r="C68" s="98" t="s">
        <v>95</v>
      </c>
      <c r="D68" s="98"/>
      <c r="E68" s="98">
        <v>2006</v>
      </c>
      <c r="F68" s="224">
        <v>212974.57</v>
      </c>
      <c r="G68" s="91" t="s">
        <v>165</v>
      </c>
      <c r="H68" s="91"/>
      <c r="I68" s="98" t="s">
        <v>236</v>
      </c>
      <c r="J68" s="99"/>
      <c r="K68" s="99"/>
      <c r="L68" s="100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:23" s="13" customFormat="1" ht="30">
      <c r="A69" s="90">
        <v>59</v>
      </c>
      <c r="B69" s="98" t="s">
        <v>139</v>
      </c>
      <c r="C69" s="98" t="s">
        <v>95</v>
      </c>
      <c r="D69" s="98" t="s">
        <v>164</v>
      </c>
      <c r="E69" s="98">
        <v>2014</v>
      </c>
      <c r="F69" s="224">
        <v>36439.67</v>
      </c>
      <c r="G69" s="91" t="s">
        <v>165</v>
      </c>
      <c r="H69" s="91"/>
      <c r="I69" s="98" t="s">
        <v>218</v>
      </c>
      <c r="J69" s="99"/>
      <c r="K69" s="99"/>
      <c r="L69" s="100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 s="13" customFormat="1" ht="30">
      <c r="A70" s="90">
        <v>60</v>
      </c>
      <c r="B70" s="98" t="s">
        <v>140</v>
      </c>
      <c r="C70" s="98" t="s">
        <v>95</v>
      </c>
      <c r="D70" s="98" t="s">
        <v>164</v>
      </c>
      <c r="E70" s="98">
        <v>2014</v>
      </c>
      <c r="F70" s="224">
        <v>1703645.51</v>
      </c>
      <c r="G70" s="91" t="s">
        <v>165</v>
      </c>
      <c r="H70" s="91"/>
      <c r="I70" s="98" t="s">
        <v>237</v>
      </c>
      <c r="J70" s="99"/>
      <c r="K70" s="99"/>
      <c r="L70" s="100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:23" s="13" customFormat="1" ht="30">
      <c r="A71" s="90">
        <v>61</v>
      </c>
      <c r="B71" s="98" t="s">
        <v>141</v>
      </c>
      <c r="C71" s="98" t="s">
        <v>95</v>
      </c>
      <c r="D71" s="98"/>
      <c r="E71" s="98">
        <v>2014</v>
      </c>
      <c r="F71" s="224">
        <v>61048.4</v>
      </c>
      <c r="G71" s="91" t="s">
        <v>165</v>
      </c>
      <c r="H71" s="91"/>
      <c r="I71" s="98" t="s">
        <v>238</v>
      </c>
      <c r="J71" s="99"/>
      <c r="K71" s="99"/>
      <c r="L71" s="100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s="102" customFormat="1" ht="30">
      <c r="A72" s="90">
        <v>62</v>
      </c>
      <c r="B72" s="98" t="s">
        <v>141</v>
      </c>
      <c r="C72" s="98" t="s">
        <v>95</v>
      </c>
      <c r="D72" s="98" t="s">
        <v>164</v>
      </c>
      <c r="E72" s="98">
        <v>2015</v>
      </c>
      <c r="F72" s="224">
        <v>66209.22</v>
      </c>
      <c r="G72" s="91" t="s">
        <v>165</v>
      </c>
      <c r="H72" s="91"/>
      <c r="I72" s="98" t="s">
        <v>239</v>
      </c>
      <c r="J72" s="99"/>
      <c r="K72" s="99"/>
      <c r="L72" s="100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s="13" customFormat="1" ht="37.5" customHeight="1">
      <c r="A73" s="90">
        <v>63</v>
      </c>
      <c r="B73" s="98" t="s">
        <v>141</v>
      </c>
      <c r="C73" s="98" t="s">
        <v>95</v>
      </c>
      <c r="D73" s="98" t="s">
        <v>164</v>
      </c>
      <c r="E73" s="98">
        <v>2015</v>
      </c>
      <c r="F73" s="224">
        <v>26500</v>
      </c>
      <c r="G73" s="91" t="s">
        <v>165</v>
      </c>
      <c r="H73" s="91"/>
      <c r="I73" s="98" t="s">
        <v>240</v>
      </c>
      <c r="J73" s="99"/>
      <c r="K73" s="99"/>
      <c r="L73" s="100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:23" s="13" customFormat="1" ht="30">
      <c r="A74" s="90">
        <v>64</v>
      </c>
      <c r="B74" s="261" t="s">
        <v>142</v>
      </c>
      <c r="C74" s="98" t="s">
        <v>95</v>
      </c>
      <c r="D74" s="98" t="s">
        <v>164</v>
      </c>
      <c r="E74" s="98">
        <v>2015</v>
      </c>
      <c r="F74" s="224">
        <v>716395.5</v>
      </c>
      <c r="G74" s="91" t="s">
        <v>165</v>
      </c>
      <c r="H74" s="91"/>
      <c r="I74" s="98" t="s">
        <v>241</v>
      </c>
      <c r="J74" s="99"/>
      <c r="K74" s="99"/>
      <c r="L74" s="100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3" s="13" customFormat="1" ht="25.5" customHeight="1">
      <c r="A75" s="90">
        <v>65</v>
      </c>
      <c r="B75" s="98" t="s">
        <v>143</v>
      </c>
      <c r="C75" s="98" t="s">
        <v>95</v>
      </c>
      <c r="D75" s="98" t="s">
        <v>164</v>
      </c>
      <c r="E75" s="98">
        <v>2015</v>
      </c>
      <c r="F75" s="224">
        <v>10332</v>
      </c>
      <c r="G75" s="91" t="s">
        <v>165</v>
      </c>
      <c r="H75" s="91"/>
      <c r="I75" s="98" t="s">
        <v>242</v>
      </c>
      <c r="J75" s="99"/>
      <c r="K75" s="99"/>
      <c r="L75" s="100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s="13" customFormat="1" ht="25.5" customHeight="1">
      <c r="A76" s="90">
        <v>66</v>
      </c>
      <c r="B76" s="98" t="s">
        <v>144</v>
      </c>
      <c r="C76" s="98" t="s">
        <v>95</v>
      </c>
      <c r="D76" s="98" t="s">
        <v>164</v>
      </c>
      <c r="E76" s="98">
        <v>2015</v>
      </c>
      <c r="F76" s="224">
        <v>4672.87</v>
      </c>
      <c r="G76" s="91" t="s">
        <v>165</v>
      </c>
      <c r="H76" s="91"/>
      <c r="I76" s="98" t="s">
        <v>234</v>
      </c>
      <c r="J76" s="99"/>
      <c r="K76" s="99"/>
      <c r="L76" s="100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s="13" customFormat="1" ht="30">
      <c r="A77" s="90">
        <v>67</v>
      </c>
      <c r="B77" s="98" t="s">
        <v>145</v>
      </c>
      <c r="C77" s="98" t="s">
        <v>95</v>
      </c>
      <c r="D77" s="98" t="s">
        <v>164</v>
      </c>
      <c r="E77" s="98">
        <v>2014</v>
      </c>
      <c r="F77" s="224">
        <v>74183.87</v>
      </c>
      <c r="G77" s="91" t="s">
        <v>165</v>
      </c>
      <c r="H77" s="91"/>
      <c r="I77" s="98" t="s">
        <v>192</v>
      </c>
      <c r="J77" s="99"/>
      <c r="K77" s="99"/>
      <c r="L77" s="100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3" s="13" customFormat="1" ht="30">
      <c r="A78" s="90">
        <v>68</v>
      </c>
      <c r="B78" s="98" t="s">
        <v>146</v>
      </c>
      <c r="C78" s="98" t="s">
        <v>95</v>
      </c>
      <c r="D78" s="98" t="s">
        <v>164</v>
      </c>
      <c r="E78" s="98">
        <v>2013</v>
      </c>
      <c r="F78" s="224">
        <v>5475.49</v>
      </c>
      <c r="G78" s="91" t="s">
        <v>165</v>
      </c>
      <c r="H78" s="91"/>
      <c r="I78" s="98" t="s">
        <v>243</v>
      </c>
      <c r="J78" s="262"/>
      <c r="K78" s="262"/>
      <c r="L78" s="263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:23" s="13" customFormat="1" ht="31.5" customHeight="1">
      <c r="A79" s="90">
        <v>69</v>
      </c>
      <c r="B79" s="98" t="s">
        <v>147</v>
      </c>
      <c r="C79" s="98" t="s">
        <v>95</v>
      </c>
      <c r="D79" s="98" t="s">
        <v>164</v>
      </c>
      <c r="E79" s="98">
        <v>2014</v>
      </c>
      <c r="F79" s="224">
        <v>8427.32</v>
      </c>
      <c r="G79" s="91" t="s">
        <v>165</v>
      </c>
      <c r="H79" s="91"/>
      <c r="I79" s="98" t="s">
        <v>244</v>
      </c>
      <c r="J79" s="262"/>
      <c r="K79" s="262"/>
      <c r="L79" s="263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3" s="13" customFormat="1" ht="31.5" customHeight="1">
      <c r="A80" s="90">
        <v>70</v>
      </c>
      <c r="B80" s="98" t="s">
        <v>148</v>
      </c>
      <c r="C80" s="98" t="s">
        <v>95</v>
      </c>
      <c r="D80" s="98" t="s">
        <v>164</v>
      </c>
      <c r="E80" s="98">
        <v>2014</v>
      </c>
      <c r="F80" s="224">
        <v>16167.12</v>
      </c>
      <c r="G80" s="91" t="s">
        <v>165</v>
      </c>
      <c r="H80" s="91"/>
      <c r="I80" s="98" t="s">
        <v>240</v>
      </c>
      <c r="J80" s="262"/>
      <c r="K80" s="262"/>
      <c r="L80" s="263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s="13" customFormat="1" ht="31.5" customHeight="1">
      <c r="A81" s="90">
        <v>71</v>
      </c>
      <c r="B81" s="98" t="s">
        <v>149</v>
      </c>
      <c r="C81" s="98" t="s">
        <v>95</v>
      </c>
      <c r="D81" s="98" t="s">
        <v>164</v>
      </c>
      <c r="E81" s="98">
        <v>2014</v>
      </c>
      <c r="F81" s="224">
        <v>187406.72</v>
      </c>
      <c r="G81" s="91" t="s">
        <v>165</v>
      </c>
      <c r="H81" s="91"/>
      <c r="I81" s="98" t="s">
        <v>218</v>
      </c>
      <c r="J81" s="262"/>
      <c r="K81" s="262"/>
      <c r="L81" s="263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 s="13" customFormat="1" ht="31.5" customHeight="1">
      <c r="A82" s="90">
        <v>72</v>
      </c>
      <c r="B82" s="98" t="s">
        <v>144</v>
      </c>
      <c r="C82" s="98" t="s">
        <v>95</v>
      </c>
      <c r="D82" s="98" t="s">
        <v>164</v>
      </c>
      <c r="E82" s="98">
        <v>2015</v>
      </c>
      <c r="F82" s="224">
        <v>6179.4</v>
      </c>
      <c r="G82" s="91" t="s">
        <v>165</v>
      </c>
      <c r="H82" s="91"/>
      <c r="I82" s="98" t="s">
        <v>235</v>
      </c>
      <c r="J82" s="262"/>
      <c r="K82" s="262"/>
      <c r="L82" s="263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 s="13" customFormat="1" ht="31.5" customHeight="1">
      <c r="A83" s="90">
        <v>73</v>
      </c>
      <c r="B83" s="98" t="s">
        <v>144</v>
      </c>
      <c r="C83" s="98" t="s">
        <v>95</v>
      </c>
      <c r="D83" s="98" t="s">
        <v>164</v>
      </c>
      <c r="E83" s="98">
        <v>2014</v>
      </c>
      <c r="F83" s="224">
        <v>7365.92</v>
      </c>
      <c r="G83" s="91" t="s">
        <v>165</v>
      </c>
      <c r="H83" s="91"/>
      <c r="I83" s="98" t="s">
        <v>244</v>
      </c>
      <c r="J83" s="262"/>
      <c r="K83" s="262"/>
      <c r="L83" s="263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s="13" customFormat="1" ht="31.5" customHeight="1">
      <c r="A84" s="90">
        <v>74</v>
      </c>
      <c r="B84" s="98" t="s">
        <v>144</v>
      </c>
      <c r="C84" s="98" t="s">
        <v>95</v>
      </c>
      <c r="D84" s="98" t="s">
        <v>164</v>
      </c>
      <c r="E84" s="98">
        <v>2014</v>
      </c>
      <c r="F84" s="224">
        <v>7138.24</v>
      </c>
      <c r="G84" s="91" t="s">
        <v>165</v>
      </c>
      <c r="H84" s="98"/>
      <c r="I84" s="98" t="s">
        <v>245</v>
      </c>
      <c r="J84" s="262"/>
      <c r="K84" s="262"/>
      <c r="L84" s="263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s="13" customFormat="1" ht="30">
      <c r="A85" s="90">
        <v>75</v>
      </c>
      <c r="B85" s="98" t="s">
        <v>150</v>
      </c>
      <c r="C85" s="98"/>
      <c r="D85" s="98"/>
      <c r="E85" s="98">
        <v>2014</v>
      </c>
      <c r="F85" s="224">
        <v>53908.34</v>
      </c>
      <c r="G85" s="91" t="s">
        <v>165</v>
      </c>
      <c r="H85" s="98"/>
      <c r="I85" s="98" t="s">
        <v>218</v>
      </c>
      <c r="J85" s="262"/>
      <c r="K85" s="262"/>
      <c r="L85" s="263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3" s="13" customFormat="1" ht="30">
      <c r="A86" s="90">
        <v>76</v>
      </c>
      <c r="B86" s="98" t="s">
        <v>151</v>
      </c>
      <c r="C86" s="98"/>
      <c r="D86" s="98"/>
      <c r="E86" s="98">
        <v>2015</v>
      </c>
      <c r="F86" s="224">
        <v>3928.5</v>
      </c>
      <c r="G86" s="91" t="s">
        <v>165</v>
      </c>
      <c r="H86" s="91"/>
      <c r="I86" s="98" t="s">
        <v>246</v>
      </c>
      <c r="J86" s="262"/>
      <c r="K86" s="262"/>
      <c r="L86" s="263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s="13" customFormat="1" ht="30">
      <c r="A87" s="90">
        <v>77</v>
      </c>
      <c r="B87" s="98" t="s">
        <v>152</v>
      </c>
      <c r="C87" s="98"/>
      <c r="D87" s="98"/>
      <c r="E87" s="98">
        <v>2015</v>
      </c>
      <c r="F87" s="224">
        <v>13654.56</v>
      </c>
      <c r="G87" s="91" t="s">
        <v>165</v>
      </c>
      <c r="H87" s="91"/>
      <c r="I87" s="98" t="s">
        <v>225</v>
      </c>
      <c r="J87" s="262"/>
      <c r="K87" s="262"/>
      <c r="L87" s="263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s="13" customFormat="1" ht="30" customHeight="1">
      <c r="A88" s="90">
        <v>78</v>
      </c>
      <c r="B88" s="98" t="s">
        <v>153</v>
      </c>
      <c r="C88" s="98" t="s">
        <v>95</v>
      </c>
      <c r="D88" s="98" t="s">
        <v>164</v>
      </c>
      <c r="E88" s="98">
        <v>2016</v>
      </c>
      <c r="F88" s="224">
        <v>11001.18</v>
      </c>
      <c r="G88" s="91" t="s">
        <v>165</v>
      </c>
      <c r="H88" s="91"/>
      <c r="I88" s="98" t="s">
        <v>247</v>
      </c>
      <c r="J88" s="262"/>
      <c r="K88" s="262"/>
      <c r="L88" s="263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s="13" customFormat="1" ht="30" customHeight="1">
      <c r="A89" s="90">
        <v>79</v>
      </c>
      <c r="B89" s="90" t="s">
        <v>154</v>
      </c>
      <c r="C89" s="90" t="s">
        <v>95</v>
      </c>
      <c r="D89" s="90" t="s">
        <v>164</v>
      </c>
      <c r="E89" s="90">
        <v>2016</v>
      </c>
      <c r="F89" s="224">
        <v>3914.25</v>
      </c>
      <c r="G89" s="92" t="s">
        <v>165</v>
      </c>
      <c r="H89" s="92"/>
      <c r="I89" s="90" t="s">
        <v>246</v>
      </c>
      <c r="J89" s="94"/>
      <c r="K89" s="94"/>
      <c r="L89" s="95"/>
      <c r="M89" s="2"/>
      <c r="N89" s="57"/>
      <c r="O89" s="57"/>
      <c r="P89" s="57"/>
      <c r="Q89" s="57"/>
      <c r="R89" s="57"/>
      <c r="S89" s="57"/>
      <c r="T89" s="2"/>
      <c r="U89" s="2"/>
      <c r="V89" s="2"/>
      <c r="W89" s="2"/>
    </row>
    <row r="90" spans="1:23" s="13" customFormat="1" ht="30" customHeight="1">
      <c r="A90" s="90">
        <v>80</v>
      </c>
      <c r="B90" s="90" t="s">
        <v>138</v>
      </c>
      <c r="C90" s="90" t="s">
        <v>155</v>
      </c>
      <c r="D90" s="90" t="s">
        <v>170</v>
      </c>
      <c r="E90" s="90">
        <v>2017</v>
      </c>
      <c r="F90" s="224">
        <v>4999.99</v>
      </c>
      <c r="G90" s="92" t="s">
        <v>165</v>
      </c>
      <c r="H90" s="92"/>
      <c r="I90" s="90" t="s">
        <v>235</v>
      </c>
      <c r="J90" s="90"/>
      <c r="K90" s="90"/>
      <c r="L90" s="90"/>
      <c r="M90" s="2"/>
      <c r="N90" s="57"/>
      <c r="O90" s="57"/>
      <c r="P90" s="57"/>
      <c r="Q90" s="57"/>
      <c r="R90" s="57"/>
      <c r="S90" s="57"/>
      <c r="T90" s="2"/>
      <c r="U90" s="2"/>
      <c r="V90" s="2"/>
      <c r="W90" s="2"/>
    </row>
    <row r="91" spans="1:23" s="13" customFormat="1" ht="30" customHeight="1">
      <c r="A91" s="90">
        <v>81</v>
      </c>
      <c r="B91" s="90" t="s">
        <v>156</v>
      </c>
      <c r="C91" s="90" t="s">
        <v>155</v>
      </c>
      <c r="D91" s="90" t="s">
        <v>170</v>
      </c>
      <c r="E91" s="90">
        <v>2017</v>
      </c>
      <c r="F91" s="224">
        <v>78452.66</v>
      </c>
      <c r="G91" s="92" t="s">
        <v>165</v>
      </c>
      <c r="H91" s="92"/>
      <c r="I91" s="90" t="s">
        <v>217</v>
      </c>
      <c r="J91" s="90"/>
      <c r="K91" s="90"/>
      <c r="L91" s="90"/>
      <c r="M91" s="2"/>
      <c r="N91" s="57"/>
      <c r="O91" s="57"/>
      <c r="P91" s="57"/>
      <c r="Q91" s="57"/>
      <c r="R91" s="57"/>
      <c r="S91" s="57"/>
      <c r="T91" s="2"/>
      <c r="U91" s="2"/>
      <c r="V91" s="2"/>
      <c r="W91" s="2"/>
    </row>
    <row r="92" spans="1:23" s="13" customFormat="1" ht="30" customHeight="1">
      <c r="A92" s="90">
        <v>82</v>
      </c>
      <c r="B92" s="90" t="s">
        <v>157</v>
      </c>
      <c r="C92" s="90" t="s">
        <v>155</v>
      </c>
      <c r="D92" s="98" t="s">
        <v>170</v>
      </c>
      <c r="E92" s="98">
        <v>2018</v>
      </c>
      <c r="F92" s="224">
        <v>140111.16</v>
      </c>
      <c r="G92" s="92" t="s">
        <v>165</v>
      </c>
      <c r="H92" s="92"/>
      <c r="I92" s="90" t="s">
        <v>192</v>
      </c>
      <c r="J92" s="90"/>
      <c r="K92" s="90"/>
      <c r="L92" s="90"/>
      <c r="M92" s="2"/>
      <c r="N92" s="57"/>
      <c r="O92" s="57"/>
      <c r="P92" s="57"/>
      <c r="Q92" s="57"/>
      <c r="R92" s="57"/>
      <c r="S92" s="57"/>
      <c r="T92" s="2"/>
      <c r="U92" s="2"/>
      <c r="V92" s="2"/>
      <c r="W92" s="2"/>
    </row>
    <row r="93" spans="1:23" s="13" customFormat="1" ht="30" customHeight="1">
      <c r="A93" s="90">
        <v>83</v>
      </c>
      <c r="B93" s="90" t="s">
        <v>158</v>
      </c>
      <c r="C93" s="90" t="s">
        <v>155</v>
      </c>
      <c r="D93" s="98" t="s">
        <v>170</v>
      </c>
      <c r="E93" s="260">
        <v>1975</v>
      </c>
      <c r="F93" s="224">
        <v>10085.7</v>
      </c>
      <c r="G93" s="92" t="s">
        <v>165</v>
      </c>
      <c r="H93" s="92"/>
      <c r="I93" s="90" t="s">
        <v>248</v>
      </c>
      <c r="J93" s="90"/>
      <c r="K93" s="90"/>
      <c r="L93" s="90"/>
      <c r="M93" s="2"/>
      <c r="N93" s="57"/>
      <c r="O93" s="57"/>
      <c r="P93" s="57"/>
      <c r="Q93" s="57"/>
      <c r="R93" s="57"/>
      <c r="S93" s="57"/>
      <c r="T93" s="2"/>
      <c r="U93" s="2"/>
      <c r="V93" s="2"/>
      <c r="W93" s="2"/>
    </row>
    <row r="94" spans="1:23" s="13" customFormat="1" ht="30" customHeight="1">
      <c r="A94" s="90">
        <v>84</v>
      </c>
      <c r="B94" s="90" t="s">
        <v>159</v>
      </c>
      <c r="C94" s="90" t="s">
        <v>155</v>
      </c>
      <c r="D94" s="98" t="s">
        <v>170</v>
      </c>
      <c r="E94" s="98">
        <v>2019</v>
      </c>
      <c r="F94" s="224">
        <v>25000</v>
      </c>
      <c r="G94" s="92" t="s">
        <v>165</v>
      </c>
      <c r="H94" s="92"/>
      <c r="I94" s="90" t="s">
        <v>240</v>
      </c>
      <c r="J94" s="90"/>
      <c r="K94" s="90"/>
      <c r="L94" s="90"/>
      <c r="M94" s="2"/>
      <c r="N94" s="57"/>
      <c r="O94" s="57"/>
      <c r="P94" s="57"/>
      <c r="Q94" s="57"/>
      <c r="R94" s="57"/>
      <c r="S94" s="57"/>
      <c r="T94" s="2"/>
      <c r="U94" s="2"/>
      <c r="V94" s="2"/>
      <c r="W94" s="2"/>
    </row>
    <row r="95" spans="1:23" s="13" customFormat="1" ht="30" customHeight="1">
      <c r="A95" s="90">
        <v>85</v>
      </c>
      <c r="B95" s="90" t="s">
        <v>160</v>
      </c>
      <c r="C95" s="90" t="s">
        <v>155</v>
      </c>
      <c r="D95" s="98" t="s">
        <v>170</v>
      </c>
      <c r="E95" s="98">
        <v>2019</v>
      </c>
      <c r="F95" s="224">
        <v>1175420.79</v>
      </c>
      <c r="G95" s="92" t="s">
        <v>165</v>
      </c>
      <c r="H95" s="92"/>
      <c r="I95" s="90" t="s">
        <v>192</v>
      </c>
      <c r="J95" s="90"/>
      <c r="K95" s="90"/>
      <c r="L95" s="90"/>
      <c r="M95" s="2"/>
      <c r="N95" s="57"/>
      <c r="O95" s="57"/>
      <c r="P95" s="57"/>
      <c r="Q95" s="57"/>
      <c r="R95" s="57"/>
      <c r="S95" s="57"/>
      <c r="T95" s="2"/>
      <c r="U95" s="2"/>
      <c r="V95" s="2"/>
      <c r="W95" s="2"/>
    </row>
    <row r="96" spans="1:23" s="13" customFormat="1" ht="30" customHeight="1">
      <c r="A96" s="90">
        <v>86</v>
      </c>
      <c r="B96" s="90" t="s">
        <v>161</v>
      </c>
      <c r="C96" s="90" t="s">
        <v>155</v>
      </c>
      <c r="D96" s="90" t="s">
        <v>170</v>
      </c>
      <c r="E96" s="90">
        <v>2019</v>
      </c>
      <c r="F96" s="224">
        <v>138232.92</v>
      </c>
      <c r="G96" s="92" t="s">
        <v>165</v>
      </c>
      <c r="H96" s="92"/>
      <c r="I96" s="90" t="s">
        <v>192</v>
      </c>
      <c r="J96" s="90"/>
      <c r="K96" s="90"/>
      <c r="L96" s="90"/>
      <c r="M96" s="2"/>
      <c r="N96" s="57"/>
      <c r="O96" s="57"/>
      <c r="P96" s="57"/>
      <c r="Q96" s="57"/>
      <c r="R96" s="57"/>
      <c r="S96" s="57"/>
      <c r="T96" s="2"/>
      <c r="U96" s="2"/>
      <c r="V96" s="2"/>
      <c r="W96" s="2"/>
    </row>
    <row r="97" spans="1:23" s="13" customFormat="1" ht="30" customHeight="1">
      <c r="A97" s="90">
        <v>87</v>
      </c>
      <c r="B97" s="90" t="s">
        <v>162</v>
      </c>
      <c r="C97" s="90" t="s">
        <v>155</v>
      </c>
      <c r="D97" s="90" t="s">
        <v>170</v>
      </c>
      <c r="E97" s="90">
        <v>2019</v>
      </c>
      <c r="F97" s="224">
        <v>1543.5</v>
      </c>
      <c r="G97" s="92" t="s">
        <v>165</v>
      </c>
      <c r="H97" s="92"/>
      <c r="I97" s="90" t="s">
        <v>247</v>
      </c>
      <c r="J97" s="90"/>
      <c r="K97" s="90"/>
      <c r="L97" s="90"/>
      <c r="M97" s="2"/>
      <c r="N97" s="57"/>
      <c r="O97" s="57"/>
      <c r="P97" s="57"/>
      <c r="Q97" s="57"/>
      <c r="R97" s="57"/>
      <c r="S97" s="57"/>
      <c r="T97" s="2"/>
      <c r="U97" s="2"/>
      <c r="V97" s="2"/>
      <c r="W97" s="2"/>
    </row>
    <row r="98" spans="1:23" s="13" customFormat="1" ht="30" customHeight="1">
      <c r="A98" s="90">
        <v>88</v>
      </c>
      <c r="B98" s="90" t="s">
        <v>163</v>
      </c>
      <c r="C98" s="90" t="s">
        <v>155</v>
      </c>
      <c r="D98" s="90" t="s">
        <v>170</v>
      </c>
      <c r="E98" s="90">
        <v>2019</v>
      </c>
      <c r="F98" s="224">
        <v>25641.11</v>
      </c>
      <c r="G98" s="92" t="s">
        <v>165</v>
      </c>
      <c r="H98" s="92"/>
      <c r="I98" s="90" t="s">
        <v>249</v>
      </c>
      <c r="J98" s="90"/>
      <c r="K98" s="90"/>
      <c r="L98" s="90"/>
      <c r="M98" s="2"/>
      <c r="N98" s="57"/>
      <c r="O98" s="57"/>
      <c r="P98" s="57"/>
      <c r="Q98" s="57"/>
      <c r="R98" s="57"/>
      <c r="S98" s="57"/>
      <c r="T98" s="2"/>
      <c r="U98" s="2"/>
      <c r="V98" s="2"/>
      <c r="W98" s="2"/>
    </row>
    <row r="99" spans="1:23" s="7" customFormat="1" ht="28.5" customHeight="1">
      <c r="A99" s="284" t="s">
        <v>0</v>
      </c>
      <c r="B99" s="284" t="s">
        <v>0</v>
      </c>
      <c r="C99" s="40"/>
      <c r="D99" s="41"/>
      <c r="E99" s="1"/>
      <c r="F99" s="225">
        <f>SUM(F11:F98)</f>
        <v>28802359.00999999</v>
      </c>
      <c r="G99" s="26"/>
      <c r="H99" s="26"/>
      <c r="I99" s="26"/>
      <c r="J99" s="26"/>
      <c r="K99" s="26"/>
      <c r="L99" s="26"/>
      <c r="M99" s="26"/>
      <c r="N99" s="26"/>
      <c r="O99" s="26"/>
      <c r="P99" s="86"/>
      <c r="Q99" s="86"/>
      <c r="R99" s="86"/>
      <c r="S99" s="86"/>
      <c r="T99" s="86"/>
      <c r="U99" s="86"/>
      <c r="V99" s="86"/>
      <c r="W99" s="86"/>
    </row>
    <row r="100" spans="1:23" ht="41.25" customHeight="1">
      <c r="A100" s="285" t="s">
        <v>366</v>
      </c>
      <c r="B100" s="285"/>
      <c r="C100" s="285"/>
      <c r="D100" s="285"/>
      <c r="E100" s="285"/>
      <c r="F100" s="288"/>
      <c r="G100" s="197"/>
      <c r="H100" s="175"/>
      <c r="I100" s="175"/>
      <c r="J100" s="175"/>
      <c r="K100" s="175"/>
      <c r="L100" s="175"/>
      <c r="M100" s="175"/>
      <c r="N100" s="175"/>
      <c r="O100" s="175"/>
      <c r="P100" s="176"/>
      <c r="Q100" s="176"/>
      <c r="R100" s="176"/>
      <c r="S100" s="176"/>
      <c r="T100" s="176"/>
      <c r="U100" s="176"/>
      <c r="V100" s="176"/>
      <c r="W100" s="176"/>
    </row>
    <row r="101" spans="1:23" s="13" customFormat="1" ht="34.5" customHeight="1">
      <c r="A101" s="125">
        <v>1</v>
      </c>
      <c r="B101" s="123" t="s">
        <v>367</v>
      </c>
      <c r="C101" s="125" t="s">
        <v>95</v>
      </c>
      <c r="D101" s="125" t="s">
        <v>164</v>
      </c>
      <c r="E101" s="195">
        <v>2006</v>
      </c>
      <c r="F101" s="290">
        <v>10102624.96</v>
      </c>
      <c r="G101" s="293" t="s">
        <v>165</v>
      </c>
      <c r="H101" s="125" t="s">
        <v>871</v>
      </c>
      <c r="I101" s="123" t="s">
        <v>373</v>
      </c>
      <c r="J101" s="125" t="s">
        <v>173</v>
      </c>
      <c r="K101" s="123" t="s">
        <v>374</v>
      </c>
      <c r="L101" s="123" t="s">
        <v>375</v>
      </c>
      <c r="M101" s="26"/>
      <c r="N101" s="125" t="s">
        <v>381</v>
      </c>
      <c r="O101" s="125" t="s">
        <v>381</v>
      </c>
      <c r="P101" s="125" t="s">
        <v>381</v>
      </c>
      <c r="Q101" s="125" t="s">
        <v>381</v>
      </c>
      <c r="R101" s="125"/>
      <c r="S101" s="125"/>
      <c r="T101" s="127">
        <v>1653</v>
      </c>
      <c r="U101" s="127">
        <v>3</v>
      </c>
      <c r="V101" s="127" t="s">
        <v>383</v>
      </c>
      <c r="W101" s="128" t="s">
        <v>164</v>
      </c>
    </row>
    <row r="102" spans="1:23" s="13" customFormat="1" ht="39" customHeight="1">
      <c r="A102" s="125">
        <v>2</v>
      </c>
      <c r="B102" s="124" t="s">
        <v>368</v>
      </c>
      <c r="C102" s="125" t="s">
        <v>95</v>
      </c>
      <c r="D102" s="125" t="s">
        <v>164</v>
      </c>
      <c r="E102" s="196">
        <v>2006</v>
      </c>
      <c r="F102" s="291"/>
      <c r="G102" s="293"/>
      <c r="H102" s="125" t="s">
        <v>872</v>
      </c>
      <c r="I102" s="123" t="s">
        <v>373</v>
      </c>
      <c r="J102" s="125" t="s">
        <v>173</v>
      </c>
      <c r="K102" s="124" t="s">
        <v>376</v>
      </c>
      <c r="L102" s="124" t="s">
        <v>377</v>
      </c>
      <c r="M102" s="26"/>
      <c r="N102" s="125" t="s">
        <v>381</v>
      </c>
      <c r="O102" s="125" t="s">
        <v>381</v>
      </c>
      <c r="P102" s="125" t="s">
        <v>381</v>
      </c>
      <c r="Q102" s="125" t="s">
        <v>381</v>
      </c>
      <c r="R102" s="126"/>
      <c r="S102" s="126"/>
      <c r="T102" s="128">
        <v>751</v>
      </c>
      <c r="U102" s="128">
        <v>1</v>
      </c>
      <c r="V102" s="128" t="s">
        <v>164</v>
      </c>
      <c r="W102" s="128" t="s">
        <v>164</v>
      </c>
    </row>
    <row r="103" spans="1:23" s="13" customFormat="1" ht="45" customHeight="1">
      <c r="A103" s="125">
        <v>3</v>
      </c>
      <c r="B103" s="124" t="s">
        <v>369</v>
      </c>
      <c r="C103" s="125" t="s">
        <v>95</v>
      </c>
      <c r="D103" s="125" t="s">
        <v>164</v>
      </c>
      <c r="E103" s="196">
        <v>2006</v>
      </c>
      <c r="F103" s="291"/>
      <c r="G103" s="293"/>
      <c r="H103" s="125" t="s">
        <v>873</v>
      </c>
      <c r="I103" s="123" t="s">
        <v>373</v>
      </c>
      <c r="J103" s="125" t="s">
        <v>173</v>
      </c>
      <c r="K103" s="124" t="s">
        <v>374</v>
      </c>
      <c r="L103" s="124" t="s">
        <v>378</v>
      </c>
      <c r="M103" s="26"/>
      <c r="N103" s="125" t="s">
        <v>381</v>
      </c>
      <c r="O103" s="125" t="s">
        <v>381</v>
      </c>
      <c r="P103" s="125" t="s">
        <v>381</v>
      </c>
      <c r="Q103" s="125" t="s">
        <v>381</v>
      </c>
      <c r="R103" s="126"/>
      <c r="S103" s="126"/>
      <c r="T103" s="128">
        <v>963</v>
      </c>
      <c r="U103" s="128">
        <v>2</v>
      </c>
      <c r="V103" s="128" t="s">
        <v>95</v>
      </c>
      <c r="W103" s="128" t="s">
        <v>164</v>
      </c>
    </row>
    <row r="104" spans="1:23" s="13" customFormat="1" ht="36" customHeight="1">
      <c r="A104" s="125">
        <v>4</v>
      </c>
      <c r="B104" s="124" t="s">
        <v>370</v>
      </c>
      <c r="C104" s="125" t="s">
        <v>95</v>
      </c>
      <c r="D104" s="125" t="s">
        <v>164</v>
      </c>
      <c r="E104" s="196">
        <v>2006</v>
      </c>
      <c r="F104" s="292"/>
      <c r="G104" s="293"/>
      <c r="H104" s="125" t="s">
        <v>180</v>
      </c>
      <c r="I104" s="123" t="s">
        <v>373</v>
      </c>
      <c r="J104" s="125" t="s">
        <v>173</v>
      </c>
      <c r="K104" s="124" t="s">
        <v>376</v>
      </c>
      <c r="L104" s="124" t="s">
        <v>377</v>
      </c>
      <c r="M104" s="26"/>
      <c r="N104" s="125" t="s">
        <v>381</v>
      </c>
      <c r="O104" s="125" t="s">
        <v>381</v>
      </c>
      <c r="P104" s="125" t="s">
        <v>381</v>
      </c>
      <c r="Q104" s="125" t="s">
        <v>381</v>
      </c>
      <c r="R104" s="126"/>
      <c r="S104" s="126"/>
      <c r="T104" s="128">
        <v>22</v>
      </c>
      <c r="U104" s="128" t="s">
        <v>380</v>
      </c>
      <c r="V104" s="128" t="s">
        <v>164</v>
      </c>
      <c r="W104" s="128" t="s">
        <v>164</v>
      </c>
    </row>
    <row r="105" spans="1:23" s="13" customFormat="1" ht="46.5" customHeight="1">
      <c r="A105" s="125">
        <v>5</v>
      </c>
      <c r="B105" s="124" t="s">
        <v>371</v>
      </c>
      <c r="C105" s="125" t="s">
        <v>95</v>
      </c>
      <c r="D105" s="125" t="s">
        <v>95</v>
      </c>
      <c r="E105" s="126">
        <v>1934</v>
      </c>
      <c r="F105" s="224">
        <v>2680875.96</v>
      </c>
      <c r="G105" s="125" t="s">
        <v>167</v>
      </c>
      <c r="H105" s="125" t="s">
        <v>874</v>
      </c>
      <c r="I105" s="123" t="s">
        <v>379</v>
      </c>
      <c r="J105" s="125" t="s">
        <v>173</v>
      </c>
      <c r="K105" s="124" t="s">
        <v>374</v>
      </c>
      <c r="L105" s="124" t="s">
        <v>378</v>
      </c>
      <c r="M105" s="26"/>
      <c r="N105" s="125" t="s">
        <v>381</v>
      </c>
      <c r="O105" s="125" t="s">
        <v>381</v>
      </c>
      <c r="P105" s="125" t="s">
        <v>381</v>
      </c>
      <c r="Q105" s="125" t="s">
        <v>382</v>
      </c>
      <c r="R105" s="126" t="s">
        <v>381</v>
      </c>
      <c r="S105" s="126"/>
      <c r="T105" s="128">
        <v>2153</v>
      </c>
      <c r="U105" s="128">
        <v>4</v>
      </c>
      <c r="V105" s="128" t="s">
        <v>383</v>
      </c>
      <c r="W105" s="128" t="s">
        <v>95</v>
      </c>
    </row>
    <row r="106" spans="1:23" s="13" customFormat="1" ht="25.5">
      <c r="A106" s="125">
        <v>6</v>
      </c>
      <c r="B106" s="124" t="s">
        <v>372</v>
      </c>
      <c r="C106" s="125" t="s">
        <v>95</v>
      </c>
      <c r="D106" s="125" t="s">
        <v>164</v>
      </c>
      <c r="E106" s="126">
        <v>2010</v>
      </c>
      <c r="F106" s="224">
        <v>131838.66</v>
      </c>
      <c r="G106" s="126" t="s">
        <v>165</v>
      </c>
      <c r="H106" s="125"/>
      <c r="I106" s="123" t="s">
        <v>379</v>
      </c>
      <c r="J106" s="126" t="s">
        <v>380</v>
      </c>
      <c r="K106" s="124" t="s">
        <v>380</v>
      </c>
      <c r="L106" s="124" t="s">
        <v>380</v>
      </c>
      <c r="M106" s="26"/>
      <c r="N106" s="126" t="s">
        <v>380</v>
      </c>
      <c r="O106" s="126" t="s">
        <v>380</v>
      </c>
      <c r="P106" s="126" t="s">
        <v>380</v>
      </c>
      <c r="Q106" s="126" t="s">
        <v>380</v>
      </c>
      <c r="R106" s="126" t="s">
        <v>380</v>
      </c>
      <c r="S106" s="126" t="s">
        <v>380</v>
      </c>
      <c r="T106" s="126" t="s">
        <v>380</v>
      </c>
      <c r="U106" s="126" t="s">
        <v>380</v>
      </c>
      <c r="V106" s="126" t="s">
        <v>380</v>
      </c>
      <c r="W106" s="126" t="s">
        <v>380</v>
      </c>
    </row>
    <row r="107" spans="1:23" s="7" customFormat="1" ht="33.75" customHeight="1">
      <c r="A107" s="284" t="s">
        <v>0</v>
      </c>
      <c r="B107" s="284" t="s">
        <v>0</v>
      </c>
      <c r="C107" s="40"/>
      <c r="D107" s="41"/>
      <c r="E107" s="1"/>
      <c r="F107" s="225">
        <f>SUM(F101:F106)</f>
        <v>12915339.580000002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86"/>
      <c r="Q107" s="86"/>
      <c r="R107" s="86"/>
      <c r="S107" s="86"/>
      <c r="T107" s="86"/>
      <c r="U107" s="86"/>
      <c r="V107" s="86"/>
      <c r="W107" s="86"/>
    </row>
    <row r="108" spans="1:23" ht="31.5" customHeight="1">
      <c r="A108" s="285" t="s">
        <v>419</v>
      </c>
      <c r="B108" s="285"/>
      <c r="C108" s="285"/>
      <c r="D108" s="285"/>
      <c r="E108" s="285"/>
      <c r="F108" s="285"/>
      <c r="G108" s="174"/>
      <c r="H108" s="175"/>
      <c r="I108" s="175"/>
      <c r="J108" s="175"/>
      <c r="K108" s="175"/>
      <c r="L108" s="175"/>
      <c r="M108" s="175"/>
      <c r="N108" s="175"/>
      <c r="O108" s="175"/>
      <c r="P108" s="176"/>
      <c r="Q108" s="176"/>
      <c r="R108" s="176"/>
      <c r="S108" s="176"/>
      <c r="T108" s="176"/>
      <c r="U108" s="176"/>
      <c r="V108" s="176"/>
      <c r="W108" s="176"/>
    </row>
    <row r="109" spans="1:23" s="7" customFormat="1" ht="25.5">
      <c r="A109" s="2">
        <v>1</v>
      </c>
      <c r="B109" s="89" t="s">
        <v>371</v>
      </c>
      <c r="C109" s="130" t="s">
        <v>95</v>
      </c>
      <c r="D109" s="130" t="s">
        <v>164</v>
      </c>
      <c r="E109" s="130">
        <v>1971</v>
      </c>
      <c r="F109" s="224">
        <v>1277754</v>
      </c>
      <c r="G109" s="294" t="s">
        <v>165</v>
      </c>
      <c r="H109" s="274" t="s">
        <v>422</v>
      </c>
      <c r="I109" s="274" t="s">
        <v>423</v>
      </c>
      <c r="J109" s="101" t="s">
        <v>424</v>
      </c>
      <c r="K109" s="101" t="s">
        <v>425</v>
      </c>
      <c r="L109" s="101" t="s">
        <v>426</v>
      </c>
      <c r="M109" s="26"/>
      <c r="N109" s="101" t="s">
        <v>250</v>
      </c>
      <c r="O109" s="101" t="s">
        <v>250</v>
      </c>
      <c r="P109" s="101" t="s">
        <v>250</v>
      </c>
      <c r="Q109" s="101" t="s">
        <v>252</v>
      </c>
      <c r="R109" s="101" t="s">
        <v>427</v>
      </c>
      <c r="S109" s="101" t="s">
        <v>250</v>
      </c>
      <c r="T109" s="101">
        <v>1025.9</v>
      </c>
      <c r="U109" s="130">
        <v>2</v>
      </c>
      <c r="V109" s="130" t="s">
        <v>170</v>
      </c>
      <c r="W109" s="132" t="s">
        <v>170</v>
      </c>
    </row>
    <row r="110" spans="1:23" s="7" customFormat="1" ht="24.75" customHeight="1">
      <c r="A110" s="2">
        <v>2</v>
      </c>
      <c r="B110" s="89" t="s">
        <v>420</v>
      </c>
      <c r="C110" s="130" t="s">
        <v>95</v>
      </c>
      <c r="D110" s="131"/>
      <c r="E110" s="130">
        <v>2010</v>
      </c>
      <c r="F110" s="224">
        <v>126673.41</v>
      </c>
      <c r="G110" s="295"/>
      <c r="H110" s="275"/>
      <c r="I110" s="275"/>
      <c r="J110" s="26"/>
      <c r="K110" s="26"/>
      <c r="L110" s="26"/>
      <c r="M110" s="26"/>
      <c r="N110" s="26"/>
      <c r="O110" s="26"/>
      <c r="P110" s="86"/>
      <c r="Q110" s="86"/>
      <c r="R110" s="86"/>
      <c r="S110" s="86"/>
      <c r="T110" s="86"/>
      <c r="U110" s="86"/>
      <c r="V110" s="86"/>
      <c r="W110" s="86"/>
    </row>
    <row r="111" spans="1:23" s="7" customFormat="1" ht="24.75" customHeight="1">
      <c r="A111" s="2">
        <v>3</v>
      </c>
      <c r="B111" s="89" t="s">
        <v>421</v>
      </c>
      <c r="C111" s="130" t="s">
        <v>95</v>
      </c>
      <c r="D111" s="131"/>
      <c r="E111" s="130">
        <v>2010</v>
      </c>
      <c r="F111" s="224">
        <v>72981</v>
      </c>
      <c r="G111" s="295"/>
      <c r="H111" s="275"/>
      <c r="I111" s="275"/>
      <c r="J111" s="26"/>
      <c r="K111" s="26"/>
      <c r="L111" s="26"/>
      <c r="M111" s="26"/>
      <c r="N111" s="26"/>
      <c r="O111" s="26"/>
      <c r="P111" s="86"/>
      <c r="Q111" s="86"/>
      <c r="R111" s="86"/>
      <c r="S111" s="86"/>
      <c r="T111" s="86"/>
      <c r="U111" s="86"/>
      <c r="V111" s="86"/>
      <c r="W111" s="86"/>
    </row>
    <row r="112" spans="1:23" s="7" customFormat="1" ht="27.75" customHeight="1">
      <c r="A112" s="2">
        <v>4</v>
      </c>
      <c r="B112" s="89" t="s">
        <v>198</v>
      </c>
      <c r="C112" s="130" t="s">
        <v>95</v>
      </c>
      <c r="D112" s="131"/>
      <c r="E112" s="130">
        <v>2010</v>
      </c>
      <c r="F112" s="224">
        <v>7825.93</v>
      </c>
      <c r="G112" s="296"/>
      <c r="H112" s="276"/>
      <c r="I112" s="276"/>
      <c r="J112" s="26"/>
      <c r="K112" s="26"/>
      <c r="L112" s="26"/>
      <c r="M112" s="26"/>
      <c r="N112" s="26"/>
      <c r="O112" s="26"/>
      <c r="P112" s="86"/>
      <c r="Q112" s="86"/>
      <c r="R112" s="86"/>
      <c r="S112" s="86"/>
      <c r="T112" s="86"/>
      <c r="U112" s="86"/>
      <c r="V112" s="86"/>
      <c r="W112" s="86"/>
    </row>
    <row r="113" spans="1:23" s="7" customFormat="1" ht="30.75" customHeight="1">
      <c r="A113" s="284" t="s">
        <v>0</v>
      </c>
      <c r="B113" s="284"/>
      <c r="C113" s="40"/>
      <c r="D113" s="41"/>
      <c r="E113" s="1"/>
      <c r="F113" s="225">
        <f>SUM(F109:F112)</f>
        <v>1485234.3399999999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86"/>
      <c r="Q113" s="86"/>
      <c r="R113" s="86"/>
      <c r="S113" s="86"/>
      <c r="T113" s="86"/>
      <c r="U113" s="86"/>
      <c r="V113" s="86"/>
      <c r="W113" s="86"/>
    </row>
    <row r="114" spans="1:23" ht="31.5" customHeight="1">
      <c r="A114" s="285" t="s">
        <v>480</v>
      </c>
      <c r="B114" s="285"/>
      <c r="C114" s="285"/>
      <c r="D114" s="285"/>
      <c r="E114" s="285"/>
      <c r="F114" s="285"/>
      <c r="G114" s="174"/>
      <c r="H114" s="175"/>
      <c r="I114" s="175"/>
      <c r="J114" s="175"/>
      <c r="K114" s="175"/>
      <c r="L114" s="175"/>
      <c r="M114" s="175"/>
      <c r="N114" s="175"/>
      <c r="O114" s="175"/>
      <c r="P114" s="176"/>
      <c r="Q114" s="176"/>
      <c r="R114" s="176"/>
      <c r="S114" s="176"/>
      <c r="T114" s="176"/>
      <c r="U114" s="176"/>
      <c r="V114" s="176"/>
      <c r="W114" s="176"/>
    </row>
    <row r="115" spans="1:23" s="7" customFormat="1" ht="40.5" customHeight="1">
      <c r="A115" s="2">
        <v>1</v>
      </c>
      <c r="B115" s="89" t="s">
        <v>481</v>
      </c>
      <c r="C115" s="57" t="s">
        <v>95</v>
      </c>
      <c r="D115" s="57" t="s">
        <v>95</v>
      </c>
      <c r="E115" s="57">
        <v>1964</v>
      </c>
      <c r="F115" s="224">
        <v>1803000</v>
      </c>
      <c r="G115" s="131" t="s">
        <v>887</v>
      </c>
      <c r="H115" s="278" t="s">
        <v>489</v>
      </c>
      <c r="I115" s="57" t="s">
        <v>485</v>
      </c>
      <c r="J115" s="57" t="s">
        <v>486</v>
      </c>
      <c r="K115" s="57" t="s">
        <v>487</v>
      </c>
      <c r="L115" s="57" t="s">
        <v>488</v>
      </c>
      <c r="M115" s="26"/>
      <c r="N115" s="57" t="s">
        <v>491</v>
      </c>
      <c r="O115" s="57" t="s">
        <v>492</v>
      </c>
      <c r="P115" s="57" t="s">
        <v>493</v>
      </c>
      <c r="Q115" s="57" t="s">
        <v>254</v>
      </c>
      <c r="R115" s="57" t="s">
        <v>253</v>
      </c>
      <c r="S115" s="57" t="s">
        <v>492</v>
      </c>
      <c r="T115" s="57">
        <v>715</v>
      </c>
      <c r="U115" s="57">
        <v>1</v>
      </c>
      <c r="V115" s="57" t="s">
        <v>170</v>
      </c>
      <c r="W115" s="145" t="s">
        <v>170</v>
      </c>
    </row>
    <row r="116" spans="1:23" s="7" customFormat="1" ht="48" customHeight="1">
      <c r="A116" s="2">
        <v>2</v>
      </c>
      <c r="B116" s="89" t="s">
        <v>482</v>
      </c>
      <c r="C116" s="57" t="s">
        <v>95</v>
      </c>
      <c r="D116" s="57" t="s">
        <v>95</v>
      </c>
      <c r="E116" s="57">
        <v>1964</v>
      </c>
      <c r="F116" s="224">
        <v>27242</v>
      </c>
      <c r="G116" s="131" t="s">
        <v>165</v>
      </c>
      <c r="H116" s="279"/>
      <c r="I116" s="57" t="s">
        <v>485</v>
      </c>
      <c r="J116" s="57"/>
      <c r="K116" s="57"/>
      <c r="L116" s="57"/>
      <c r="M116" s="26"/>
      <c r="N116" s="57"/>
      <c r="O116" s="57" t="s">
        <v>253</v>
      </c>
      <c r="P116" s="57" t="s">
        <v>253</v>
      </c>
      <c r="Q116" s="57" t="s">
        <v>253</v>
      </c>
      <c r="R116" s="57" t="s">
        <v>253</v>
      </c>
      <c r="S116" s="57" t="s">
        <v>253</v>
      </c>
      <c r="T116" s="57"/>
      <c r="U116" s="57"/>
      <c r="V116" s="57"/>
      <c r="W116" s="145"/>
    </row>
    <row r="117" spans="1:23" s="7" customFormat="1" ht="30.75" customHeight="1">
      <c r="A117" s="2">
        <v>3</v>
      </c>
      <c r="B117" s="58" t="s">
        <v>483</v>
      </c>
      <c r="C117" s="57" t="s">
        <v>95</v>
      </c>
      <c r="D117" s="57" t="s">
        <v>95</v>
      </c>
      <c r="E117" s="57">
        <v>2011</v>
      </c>
      <c r="F117" s="224">
        <v>3442000</v>
      </c>
      <c r="G117" s="131" t="s">
        <v>887</v>
      </c>
      <c r="H117" s="280"/>
      <c r="I117" s="57" t="s">
        <v>485</v>
      </c>
      <c r="J117" s="57" t="s">
        <v>486</v>
      </c>
      <c r="K117" s="57" t="s">
        <v>487</v>
      </c>
      <c r="L117" s="57" t="s">
        <v>490</v>
      </c>
      <c r="M117" s="26"/>
      <c r="N117" s="57" t="s">
        <v>494</v>
      </c>
      <c r="O117" s="57" t="s">
        <v>495</v>
      </c>
      <c r="P117" s="57" t="s">
        <v>496</v>
      </c>
      <c r="Q117" s="57" t="s">
        <v>496</v>
      </c>
      <c r="R117" s="57" t="s">
        <v>253</v>
      </c>
      <c r="S117" s="57" t="s">
        <v>496</v>
      </c>
      <c r="T117" s="57">
        <v>826.09</v>
      </c>
      <c r="U117" s="57">
        <v>1</v>
      </c>
      <c r="V117" s="57" t="s">
        <v>170</v>
      </c>
      <c r="W117" s="145"/>
    </row>
    <row r="118" spans="1:23" s="7" customFormat="1" ht="42" customHeight="1">
      <c r="A118" s="2">
        <v>4</v>
      </c>
      <c r="B118" s="58" t="s">
        <v>484</v>
      </c>
      <c r="C118" s="57" t="s">
        <v>95</v>
      </c>
      <c r="D118" s="57" t="s">
        <v>95</v>
      </c>
      <c r="E118" s="57">
        <v>2014</v>
      </c>
      <c r="F118" s="224">
        <v>23399.25</v>
      </c>
      <c r="G118" s="131" t="s">
        <v>165</v>
      </c>
      <c r="H118" s="57"/>
      <c r="I118" s="57" t="s">
        <v>485</v>
      </c>
      <c r="J118" s="57"/>
      <c r="K118" s="57"/>
      <c r="L118" s="57"/>
      <c r="M118" s="26"/>
      <c r="N118" s="57"/>
      <c r="O118" s="57"/>
      <c r="P118" s="57"/>
      <c r="Q118" s="57"/>
      <c r="R118" s="57"/>
      <c r="S118" s="57"/>
      <c r="T118" s="57">
        <v>360</v>
      </c>
      <c r="U118" s="57"/>
      <c r="V118" s="57" t="s">
        <v>170</v>
      </c>
      <c r="W118" s="145" t="s">
        <v>170</v>
      </c>
    </row>
    <row r="119" spans="1:23" s="13" customFormat="1" ht="33" customHeight="1">
      <c r="A119" s="1"/>
      <c r="B119" s="3" t="s">
        <v>0</v>
      </c>
      <c r="C119" s="40"/>
      <c r="D119" s="39"/>
      <c r="E119" s="26"/>
      <c r="F119" s="225">
        <f>SUM(F115:F118)</f>
        <v>5295641.25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ht="35.25" customHeight="1">
      <c r="A120" s="285" t="s">
        <v>438</v>
      </c>
      <c r="B120" s="285"/>
      <c r="C120" s="285"/>
      <c r="D120" s="285"/>
      <c r="E120" s="285"/>
      <c r="F120" s="285"/>
      <c r="G120" s="174"/>
      <c r="H120" s="175"/>
      <c r="I120" s="175"/>
      <c r="J120" s="175"/>
      <c r="K120" s="175"/>
      <c r="L120" s="175"/>
      <c r="M120" s="175"/>
      <c r="N120" s="175"/>
      <c r="O120" s="175"/>
      <c r="P120" s="176"/>
      <c r="Q120" s="176"/>
      <c r="R120" s="176"/>
      <c r="S120" s="176"/>
      <c r="T120" s="176"/>
      <c r="U120" s="176"/>
      <c r="V120" s="176"/>
      <c r="W120" s="176"/>
    </row>
    <row r="121" spans="1:23" s="42" customFormat="1" ht="193.5" customHeight="1">
      <c r="A121" s="181">
        <v>1</v>
      </c>
      <c r="B121" s="136" t="s">
        <v>439</v>
      </c>
      <c r="C121" s="146" t="s">
        <v>95</v>
      </c>
      <c r="D121" s="146" t="s">
        <v>164</v>
      </c>
      <c r="E121" s="146">
        <v>1908</v>
      </c>
      <c r="F121" s="224">
        <v>4024244.03</v>
      </c>
      <c r="G121" s="2" t="s">
        <v>444</v>
      </c>
      <c r="H121" s="137" t="s">
        <v>442</v>
      </c>
      <c r="I121" s="146" t="s">
        <v>445</v>
      </c>
      <c r="J121" s="146" t="s">
        <v>448</v>
      </c>
      <c r="K121" s="146" t="s">
        <v>449</v>
      </c>
      <c r="L121" s="146" t="s">
        <v>450</v>
      </c>
      <c r="M121" s="145"/>
      <c r="N121" s="146" t="s">
        <v>453</v>
      </c>
      <c r="O121" s="146" t="s">
        <v>454</v>
      </c>
      <c r="P121" s="146" t="s">
        <v>454</v>
      </c>
      <c r="Q121" s="146" t="s">
        <v>454</v>
      </c>
      <c r="R121" s="146" t="s">
        <v>454</v>
      </c>
      <c r="S121" s="146" t="s">
        <v>454</v>
      </c>
      <c r="T121" s="155">
        <v>853.08</v>
      </c>
      <c r="U121" s="155">
        <v>2</v>
      </c>
      <c r="V121" s="155" t="s">
        <v>95</v>
      </c>
      <c r="W121" s="155" t="s">
        <v>95</v>
      </c>
    </row>
    <row r="122" spans="1:23" s="42" customFormat="1" ht="60" customHeight="1">
      <c r="A122" s="181">
        <v>2</v>
      </c>
      <c r="B122" s="96" t="s">
        <v>440</v>
      </c>
      <c r="C122" s="146" t="s">
        <v>95</v>
      </c>
      <c r="D122" s="57"/>
      <c r="E122" s="57"/>
      <c r="F122" s="224">
        <v>138232.92</v>
      </c>
      <c r="G122" s="2" t="s">
        <v>444</v>
      </c>
      <c r="H122" s="138"/>
      <c r="I122" s="57" t="s">
        <v>446</v>
      </c>
      <c r="J122" s="57"/>
      <c r="K122" s="57"/>
      <c r="L122" s="57"/>
      <c r="M122" s="145"/>
      <c r="N122" s="57"/>
      <c r="O122" s="57"/>
      <c r="P122" s="57"/>
      <c r="Q122" s="57"/>
      <c r="R122" s="57"/>
      <c r="S122" s="57"/>
      <c r="T122" s="145"/>
      <c r="U122" s="145"/>
      <c r="V122" s="145"/>
      <c r="W122" s="145"/>
    </row>
    <row r="123" spans="1:23" s="42" customFormat="1" ht="63.75">
      <c r="A123" s="181">
        <v>3</v>
      </c>
      <c r="B123" s="96" t="s">
        <v>441</v>
      </c>
      <c r="C123" s="57" t="s">
        <v>95</v>
      </c>
      <c r="D123" s="57" t="s">
        <v>95</v>
      </c>
      <c r="E123" s="57"/>
      <c r="F123" s="224">
        <v>1883711.63</v>
      </c>
      <c r="G123" s="2" t="s">
        <v>444</v>
      </c>
      <c r="H123" s="138" t="s">
        <v>443</v>
      </c>
      <c r="I123" s="57" t="s">
        <v>447</v>
      </c>
      <c r="J123" s="57" t="s">
        <v>451</v>
      </c>
      <c r="K123" s="57" t="s">
        <v>452</v>
      </c>
      <c r="L123" s="146" t="s">
        <v>450</v>
      </c>
      <c r="M123" s="145"/>
      <c r="N123" s="57" t="s">
        <v>453</v>
      </c>
      <c r="O123" s="57" t="s">
        <v>454</v>
      </c>
      <c r="P123" s="57" t="s">
        <v>454</v>
      </c>
      <c r="Q123" s="57" t="s">
        <v>454</v>
      </c>
      <c r="R123" s="57" t="s">
        <v>454</v>
      </c>
      <c r="S123" s="57" t="s">
        <v>454</v>
      </c>
      <c r="T123" s="219">
        <v>163</v>
      </c>
      <c r="U123" s="145">
        <v>3</v>
      </c>
      <c r="V123" s="145" t="s">
        <v>164</v>
      </c>
      <c r="W123" s="145" t="s">
        <v>164</v>
      </c>
    </row>
    <row r="124" spans="1:23" s="7" customFormat="1" ht="33" customHeight="1">
      <c r="A124" s="284" t="s">
        <v>21</v>
      </c>
      <c r="B124" s="284"/>
      <c r="C124" s="40"/>
      <c r="D124" s="41"/>
      <c r="E124" s="1"/>
      <c r="F124" s="225">
        <f>SUM(F121:F123)</f>
        <v>6046188.58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86"/>
      <c r="Q124" s="86"/>
      <c r="R124" s="86"/>
      <c r="S124" s="86"/>
      <c r="T124" s="86"/>
      <c r="U124" s="86"/>
      <c r="V124" s="86"/>
      <c r="W124" s="86"/>
    </row>
    <row r="125" spans="1:23" s="7" customFormat="1" ht="31.5" customHeight="1">
      <c r="A125" s="283" t="s">
        <v>866</v>
      </c>
      <c r="B125" s="283"/>
      <c r="C125" s="283"/>
      <c r="D125" s="283"/>
      <c r="E125" s="283"/>
      <c r="F125" s="283"/>
      <c r="G125" s="178"/>
      <c r="H125" s="175"/>
      <c r="I125" s="175"/>
      <c r="J125" s="175"/>
      <c r="K125" s="175"/>
      <c r="L125" s="175"/>
      <c r="M125" s="175"/>
      <c r="N125" s="175"/>
      <c r="O125" s="175"/>
      <c r="P125" s="176"/>
      <c r="Q125" s="176"/>
      <c r="R125" s="176"/>
      <c r="S125" s="176"/>
      <c r="T125" s="176"/>
      <c r="U125" s="176"/>
      <c r="V125" s="176"/>
      <c r="W125" s="176"/>
    </row>
    <row r="126" spans="1:23" s="42" customFormat="1" ht="20.25">
      <c r="A126" s="59">
        <v>1</v>
      </c>
      <c r="B126" s="148" t="s">
        <v>521</v>
      </c>
      <c r="C126" s="148" t="s">
        <v>95</v>
      </c>
      <c r="D126" s="148" t="s">
        <v>95</v>
      </c>
      <c r="E126" s="148">
        <v>1940</v>
      </c>
      <c r="F126" s="224">
        <v>637556.4</v>
      </c>
      <c r="G126" s="222" t="s">
        <v>875</v>
      </c>
      <c r="H126" s="148" t="s">
        <v>569</v>
      </c>
      <c r="I126" s="148" t="s">
        <v>570</v>
      </c>
      <c r="J126" s="47" t="s">
        <v>173</v>
      </c>
      <c r="K126" s="47" t="s">
        <v>174</v>
      </c>
      <c r="L126" s="47" t="s">
        <v>571</v>
      </c>
      <c r="M126" s="34"/>
      <c r="N126" s="47" t="s">
        <v>250</v>
      </c>
      <c r="O126" s="47" t="s">
        <v>250</v>
      </c>
      <c r="P126" s="47" t="s">
        <v>250</v>
      </c>
      <c r="Q126" s="47" t="s">
        <v>250</v>
      </c>
      <c r="R126" s="47" t="s">
        <v>361</v>
      </c>
      <c r="S126" s="47" t="s">
        <v>250</v>
      </c>
      <c r="T126" s="47">
        <v>143.4</v>
      </c>
      <c r="U126" s="47">
        <v>2</v>
      </c>
      <c r="V126" s="47" t="s">
        <v>95</v>
      </c>
      <c r="W126" s="47" t="s">
        <v>164</v>
      </c>
    </row>
    <row r="127" spans="1:23" s="42" customFormat="1" ht="20.25">
      <c r="A127" s="59">
        <v>2</v>
      </c>
      <c r="B127" s="148" t="s">
        <v>521</v>
      </c>
      <c r="C127" s="148" t="s">
        <v>95</v>
      </c>
      <c r="D127" s="148" t="s">
        <v>95</v>
      </c>
      <c r="E127" s="148">
        <v>1882</v>
      </c>
      <c r="F127" s="224">
        <v>854610.12</v>
      </c>
      <c r="G127" s="222" t="s">
        <v>875</v>
      </c>
      <c r="H127" s="148" t="s">
        <v>572</v>
      </c>
      <c r="I127" s="148" t="s">
        <v>573</v>
      </c>
      <c r="J127" s="47" t="s">
        <v>173</v>
      </c>
      <c r="K127" s="47" t="s">
        <v>174</v>
      </c>
      <c r="L127" s="47" t="s">
        <v>571</v>
      </c>
      <c r="M127" s="34"/>
      <c r="N127" s="47" t="s">
        <v>250</v>
      </c>
      <c r="O127" s="47" t="s">
        <v>250</v>
      </c>
      <c r="P127" s="47" t="s">
        <v>250</v>
      </c>
      <c r="Q127" s="47" t="s">
        <v>250</v>
      </c>
      <c r="R127" s="47" t="s">
        <v>361</v>
      </c>
      <c r="S127" s="47" t="s">
        <v>250</v>
      </c>
      <c r="T127" s="47">
        <v>192.22</v>
      </c>
      <c r="U127" s="47"/>
      <c r="V127" s="47" t="s">
        <v>95</v>
      </c>
      <c r="W127" s="47" t="s">
        <v>164</v>
      </c>
    </row>
    <row r="128" spans="1:23" s="42" customFormat="1" ht="25.5">
      <c r="A128" s="59">
        <v>3</v>
      </c>
      <c r="B128" s="148" t="s">
        <v>521</v>
      </c>
      <c r="C128" s="148" t="s">
        <v>95</v>
      </c>
      <c r="D128" s="148" t="s">
        <v>95</v>
      </c>
      <c r="E128" s="148">
        <v>1880</v>
      </c>
      <c r="F128" s="224">
        <v>362349</v>
      </c>
      <c r="G128" s="222" t="s">
        <v>875</v>
      </c>
      <c r="H128" s="148" t="s">
        <v>572</v>
      </c>
      <c r="I128" s="148" t="s">
        <v>574</v>
      </c>
      <c r="J128" s="47" t="s">
        <v>173</v>
      </c>
      <c r="K128" s="47" t="s">
        <v>174</v>
      </c>
      <c r="L128" s="47" t="s">
        <v>571</v>
      </c>
      <c r="M128" s="34"/>
      <c r="N128" s="47" t="s">
        <v>250</v>
      </c>
      <c r="O128" s="47" t="s">
        <v>250</v>
      </c>
      <c r="P128" s="47" t="s">
        <v>250</v>
      </c>
      <c r="Q128" s="47" t="s">
        <v>250</v>
      </c>
      <c r="R128" s="47" t="s">
        <v>361</v>
      </c>
      <c r="S128" s="47" t="s">
        <v>250</v>
      </c>
      <c r="T128" s="47">
        <v>81.5</v>
      </c>
      <c r="U128" s="47">
        <v>2</v>
      </c>
      <c r="V128" s="47" t="s">
        <v>95</v>
      </c>
      <c r="W128" s="47" t="s">
        <v>164</v>
      </c>
    </row>
    <row r="129" spans="1:23" s="42" customFormat="1" ht="25.5">
      <c r="A129" s="59">
        <v>4</v>
      </c>
      <c r="B129" s="148" t="s">
        <v>521</v>
      </c>
      <c r="C129" s="148" t="s">
        <v>95</v>
      </c>
      <c r="D129" s="148" t="s">
        <v>95</v>
      </c>
      <c r="E129" s="148">
        <v>1873</v>
      </c>
      <c r="F129" s="224">
        <v>344476.08</v>
      </c>
      <c r="G129" s="222" t="s">
        <v>875</v>
      </c>
      <c r="H129" s="148" t="s">
        <v>572</v>
      </c>
      <c r="I129" s="148" t="s">
        <v>575</v>
      </c>
      <c r="J129" s="47" t="s">
        <v>173</v>
      </c>
      <c r="K129" s="47" t="s">
        <v>174</v>
      </c>
      <c r="L129" s="47" t="s">
        <v>571</v>
      </c>
      <c r="M129" s="34"/>
      <c r="N129" s="47" t="s">
        <v>250</v>
      </c>
      <c r="O129" s="47" t="s">
        <v>250</v>
      </c>
      <c r="P129" s="47" t="s">
        <v>250</v>
      </c>
      <c r="Q129" s="47" t="s">
        <v>250</v>
      </c>
      <c r="R129" s="47" t="s">
        <v>361</v>
      </c>
      <c r="S129" s="47" t="s">
        <v>250</v>
      </c>
      <c r="T129" s="47">
        <v>77.48</v>
      </c>
      <c r="U129" s="47">
        <v>2</v>
      </c>
      <c r="V129" s="47" t="s">
        <v>95</v>
      </c>
      <c r="W129" s="47" t="s">
        <v>164</v>
      </c>
    </row>
    <row r="130" spans="1:23" s="42" customFormat="1" ht="25.5">
      <c r="A130" s="59">
        <v>5</v>
      </c>
      <c r="B130" s="148" t="s">
        <v>521</v>
      </c>
      <c r="C130" s="148" t="s">
        <v>95</v>
      </c>
      <c r="D130" s="148" t="s">
        <v>95</v>
      </c>
      <c r="E130" s="148" t="s">
        <v>553</v>
      </c>
      <c r="F130" s="224">
        <v>579758.4</v>
      </c>
      <c r="G130" s="222" t="s">
        <v>875</v>
      </c>
      <c r="H130" s="148" t="s">
        <v>572</v>
      </c>
      <c r="I130" s="148" t="s">
        <v>576</v>
      </c>
      <c r="J130" s="47" t="s">
        <v>173</v>
      </c>
      <c r="K130" s="47" t="s">
        <v>174</v>
      </c>
      <c r="L130" s="47" t="s">
        <v>571</v>
      </c>
      <c r="M130" s="34"/>
      <c r="N130" s="47" t="s">
        <v>250</v>
      </c>
      <c r="O130" s="47" t="s">
        <v>250</v>
      </c>
      <c r="P130" s="47" t="s">
        <v>250</v>
      </c>
      <c r="Q130" s="47" t="s">
        <v>250</v>
      </c>
      <c r="R130" s="47" t="s">
        <v>361</v>
      </c>
      <c r="S130" s="47" t="s">
        <v>250</v>
      </c>
      <c r="T130" s="47">
        <v>130.4</v>
      </c>
      <c r="U130" s="47"/>
      <c r="V130" s="47" t="s">
        <v>95</v>
      </c>
      <c r="W130" s="47" t="s">
        <v>164</v>
      </c>
    </row>
    <row r="131" spans="1:23" s="42" customFormat="1" ht="20.25">
      <c r="A131" s="59">
        <v>6</v>
      </c>
      <c r="B131" s="148" t="s">
        <v>521</v>
      </c>
      <c r="C131" s="148" t="s">
        <v>95</v>
      </c>
      <c r="D131" s="148" t="s">
        <v>95</v>
      </c>
      <c r="E131" s="148">
        <v>1879</v>
      </c>
      <c r="F131" s="224">
        <v>404897.22</v>
      </c>
      <c r="G131" s="222" t="s">
        <v>875</v>
      </c>
      <c r="H131" s="148" t="s">
        <v>572</v>
      </c>
      <c r="I131" s="148" t="s">
        <v>577</v>
      </c>
      <c r="J131" s="47" t="s">
        <v>173</v>
      </c>
      <c r="K131" s="47" t="s">
        <v>174</v>
      </c>
      <c r="L131" s="47" t="s">
        <v>571</v>
      </c>
      <c r="M131" s="34"/>
      <c r="N131" s="47" t="s">
        <v>250</v>
      </c>
      <c r="O131" s="47" t="s">
        <v>250</v>
      </c>
      <c r="P131" s="47" t="s">
        <v>250</v>
      </c>
      <c r="Q131" s="47" t="s">
        <v>250</v>
      </c>
      <c r="R131" s="47" t="s">
        <v>361</v>
      </c>
      <c r="S131" s="47" t="s">
        <v>250</v>
      </c>
      <c r="T131" s="47">
        <v>91.07</v>
      </c>
      <c r="U131" s="47">
        <v>1</v>
      </c>
      <c r="V131" s="47" t="s">
        <v>95</v>
      </c>
      <c r="W131" s="47" t="s">
        <v>164</v>
      </c>
    </row>
    <row r="132" spans="1:23" s="42" customFormat="1" ht="20.25">
      <c r="A132" s="59">
        <v>7</v>
      </c>
      <c r="B132" s="148" t="s">
        <v>521</v>
      </c>
      <c r="C132" s="148" t="s">
        <v>95</v>
      </c>
      <c r="D132" s="148" t="s">
        <v>164</v>
      </c>
      <c r="E132" s="148">
        <v>1945</v>
      </c>
      <c r="F132" s="224">
        <v>339318.72</v>
      </c>
      <c r="G132" s="222" t="s">
        <v>875</v>
      </c>
      <c r="H132" s="148" t="s">
        <v>572</v>
      </c>
      <c r="I132" s="148" t="s">
        <v>578</v>
      </c>
      <c r="J132" s="47" t="s">
        <v>173</v>
      </c>
      <c r="K132" s="47" t="s">
        <v>174</v>
      </c>
      <c r="L132" s="47" t="s">
        <v>571</v>
      </c>
      <c r="M132" s="34"/>
      <c r="N132" s="47" t="s">
        <v>250</v>
      </c>
      <c r="O132" s="47" t="s">
        <v>250</v>
      </c>
      <c r="P132" s="47" t="s">
        <v>250</v>
      </c>
      <c r="Q132" s="47" t="s">
        <v>250</v>
      </c>
      <c r="R132" s="47" t="s">
        <v>361</v>
      </c>
      <c r="S132" s="47" t="s">
        <v>250</v>
      </c>
      <c r="T132" s="47">
        <v>76.32</v>
      </c>
      <c r="U132" s="47">
        <v>1</v>
      </c>
      <c r="V132" s="47" t="s">
        <v>95</v>
      </c>
      <c r="W132" s="47" t="s">
        <v>164</v>
      </c>
    </row>
    <row r="133" spans="1:23" s="42" customFormat="1" ht="20.25">
      <c r="A133" s="59">
        <v>8</v>
      </c>
      <c r="B133" s="148" t="s">
        <v>521</v>
      </c>
      <c r="C133" s="148" t="s">
        <v>95</v>
      </c>
      <c r="D133" s="148" t="s">
        <v>95</v>
      </c>
      <c r="E133" s="148">
        <v>1893</v>
      </c>
      <c r="F133" s="224">
        <v>323980.02</v>
      </c>
      <c r="G133" s="222" t="s">
        <v>875</v>
      </c>
      <c r="H133" s="148" t="s">
        <v>572</v>
      </c>
      <c r="I133" s="148" t="s">
        <v>579</v>
      </c>
      <c r="J133" s="47" t="s">
        <v>173</v>
      </c>
      <c r="K133" s="47" t="s">
        <v>174</v>
      </c>
      <c r="L133" s="47" t="s">
        <v>571</v>
      </c>
      <c r="M133" s="34"/>
      <c r="N133" s="47" t="s">
        <v>250</v>
      </c>
      <c r="O133" s="47" t="s">
        <v>250</v>
      </c>
      <c r="P133" s="47" t="s">
        <v>250</v>
      </c>
      <c r="Q133" s="47" t="s">
        <v>250</v>
      </c>
      <c r="R133" s="47" t="s">
        <v>361</v>
      </c>
      <c r="S133" s="47" t="s">
        <v>250</v>
      </c>
      <c r="T133" s="47">
        <v>72.87</v>
      </c>
      <c r="U133" s="47">
        <v>2</v>
      </c>
      <c r="V133" s="47" t="s">
        <v>95</v>
      </c>
      <c r="W133" s="47" t="s">
        <v>164</v>
      </c>
    </row>
    <row r="134" spans="1:23" s="42" customFormat="1" ht="20.25">
      <c r="A134" s="59">
        <v>9</v>
      </c>
      <c r="B134" s="148" t="s">
        <v>521</v>
      </c>
      <c r="C134" s="148" t="s">
        <v>95</v>
      </c>
      <c r="D134" s="148" t="s">
        <v>95</v>
      </c>
      <c r="E134" s="148">
        <v>1874</v>
      </c>
      <c r="F134" s="224">
        <v>501908.94</v>
      </c>
      <c r="G134" s="222" t="s">
        <v>875</v>
      </c>
      <c r="H134" s="148" t="s">
        <v>572</v>
      </c>
      <c r="I134" s="148" t="s">
        <v>580</v>
      </c>
      <c r="J134" s="47" t="s">
        <v>173</v>
      </c>
      <c r="K134" s="47" t="s">
        <v>174</v>
      </c>
      <c r="L134" s="47" t="s">
        <v>571</v>
      </c>
      <c r="M134" s="34"/>
      <c r="N134" s="47" t="s">
        <v>250</v>
      </c>
      <c r="O134" s="47" t="s">
        <v>250</v>
      </c>
      <c r="P134" s="47" t="s">
        <v>250</v>
      </c>
      <c r="Q134" s="47" t="s">
        <v>250</v>
      </c>
      <c r="R134" s="47" t="s">
        <v>361</v>
      </c>
      <c r="S134" s="47" t="s">
        <v>250</v>
      </c>
      <c r="T134" s="47">
        <v>112.89</v>
      </c>
      <c r="U134" s="47"/>
      <c r="V134" s="47" t="s">
        <v>95</v>
      </c>
      <c r="W134" s="47" t="s">
        <v>164</v>
      </c>
    </row>
    <row r="135" spans="1:23" s="42" customFormat="1" ht="20.25">
      <c r="A135" s="59">
        <v>10</v>
      </c>
      <c r="B135" s="148" t="s">
        <v>521</v>
      </c>
      <c r="C135" s="148" t="s">
        <v>95</v>
      </c>
      <c r="D135" s="148" t="s">
        <v>95</v>
      </c>
      <c r="E135" s="148">
        <v>1905</v>
      </c>
      <c r="F135" s="224">
        <v>673524.54</v>
      </c>
      <c r="G135" s="222" t="s">
        <v>875</v>
      </c>
      <c r="H135" s="148" t="s">
        <v>572</v>
      </c>
      <c r="I135" s="148" t="s">
        <v>581</v>
      </c>
      <c r="J135" s="47" t="s">
        <v>173</v>
      </c>
      <c r="K135" s="47" t="s">
        <v>174</v>
      </c>
      <c r="L135" s="47" t="s">
        <v>571</v>
      </c>
      <c r="M135" s="34"/>
      <c r="N135" s="47" t="s">
        <v>250</v>
      </c>
      <c r="O135" s="47" t="s">
        <v>250</v>
      </c>
      <c r="P135" s="47" t="s">
        <v>250</v>
      </c>
      <c r="Q135" s="47" t="s">
        <v>250</v>
      </c>
      <c r="R135" s="47" t="s">
        <v>361</v>
      </c>
      <c r="S135" s="47" t="s">
        <v>250</v>
      </c>
      <c r="T135" s="47">
        <v>151.49</v>
      </c>
      <c r="U135" s="47">
        <v>2</v>
      </c>
      <c r="V135" s="47" t="s">
        <v>95</v>
      </c>
      <c r="W135" s="47" t="s">
        <v>164</v>
      </c>
    </row>
    <row r="136" spans="1:23" s="42" customFormat="1" ht="20.25">
      <c r="A136" s="59">
        <v>11</v>
      </c>
      <c r="B136" s="148" t="s">
        <v>521</v>
      </c>
      <c r="C136" s="148" t="s">
        <v>95</v>
      </c>
      <c r="D136" s="148" t="s">
        <v>95</v>
      </c>
      <c r="E136" s="148">
        <v>1900</v>
      </c>
      <c r="F136" s="224">
        <v>388224.72</v>
      </c>
      <c r="G136" s="222" t="s">
        <v>875</v>
      </c>
      <c r="H136" s="148" t="s">
        <v>572</v>
      </c>
      <c r="I136" s="148" t="s">
        <v>582</v>
      </c>
      <c r="J136" s="47" t="s">
        <v>173</v>
      </c>
      <c r="K136" s="47" t="s">
        <v>174</v>
      </c>
      <c r="L136" s="47" t="s">
        <v>571</v>
      </c>
      <c r="M136" s="34"/>
      <c r="N136" s="47" t="s">
        <v>250</v>
      </c>
      <c r="O136" s="47" t="s">
        <v>250</v>
      </c>
      <c r="P136" s="47" t="s">
        <v>250</v>
      </c>
      <c r="Q136" s="47" t="s">
        <v>250</v>
      </c>
      <c r="R136" s="47" t="s">
        <v>361</v>
      </c>
      <c r="S136" s="47" t="s">
        <v>250</v>
      </c>
      <c r="T136" s="47">
        <v>87.32</v>
      </c>
      <c r="U136" s="47">
        <v>2</v>
      </c>
      <c r="V136" s="47" t="s">
        <v>95</v>
      </c>
      <c r="W136" s="47" t="s">
        <v>164</v>
      </c>
    </row>
    <row r="137" spans="1:23" s="42" customFormat="1" ht="20.25">
      <c r="A137" s="59">
        <v>12</v>
      </c>
      <c r="B137" s="148" t="s">
        <v>521</v>
      </c>
      <c r="C137" s="148" t="s">
        <v>95</v>
      </c>
      <c r="D137" s="148" t="s">
        <v>95</v>
      </c>
      <c r="E137" s="148">
        <v>1870</v>
      </c>
      <c r="F137" s="224">
        <v>448156.8</v>
      </c>
      <c r="G137" s="222" t="s">
        <v>875</v>
      </c>
      <c r="H137" s="148" t="s">
        <v>572</v>
      </c>
      <c r="I137" s="148" t="s">
        <v>583</v>
      </c>
      <c r="J137" s="47" t="s">
        <v>173</v>
      </c>
      <c r="K137" s="47" t="s">
        <v>178</v>
      </c>
      <c r="L137" s="47" t="s">
        <v>571</v>
      </c>
      <c r="M137" s="34"/>
      <c r="N137" s="47" t="s">
        <v>250</v>
      </c>
      <c r="O137" s="47" t="s">
        <v>250</v>
      </c>
      <c r="P137" s="47" t="s">
        <v>250</v>
      </c>
      <c r="Q137" s="47" t="s">
        <v>250</v>
      </c>
      <c r="R137" s="47" t="s">
        <v>361</v>
      </c>
      <c r="S137" s="47" t="s">
        <v>250</v>
      </c>
      <c r="T137" s="47">
        <v>100.8</v>
      </c>
      <c r="U137" s="47">
        <v>1</v>
      </c>
      <c r="V137" s="47" t="s">
        <v>95</v>
      </c>
      <c r="W137" s="47" t="s">
        <v>164</v>
      </c>
    </row>
    <row r="138" spans="1:23" s="42" customFormat="1" ht="20.25">
      <c r="A138" s="59">
        <v>13</v>
      </c>
      <c r="B138" s="148" t="s">
        <v>521</v>
      </c>
      <c r="C138" s="148" t="s">
        <v>95</v>
      </c>
      <c r="D138" s="148" t="s">
        <v>95</v>
      </c>
      <c r="E138" s="148">
        <v>1871</v>
      </c>
      <c r="F138" s="224">
        <v>664988.22</v>
      </c>
      <c r="G138" s="222" t="s">
        <v>875</v>
      </c>
      <c r="H138" s="148" t="s">
        <v>572</v>
      </c>
      <c r="I138" s="148" t="s">
        <v>584</v>
      </c>
      <c r="J138" s="47" t="s">
        <v>173</v>
      </c>
      <c r="K138" s="47" t="s">
        <v>178</v>
      </c>
      <c r="L138" s="47" t="s">
        <v>571</v>
      </c>
      <c r="M138" s="34"/>
      <c r="N138" s="47" t="s">
        <v>250</v>
      </c>
      <c r="O138" s="47" t="s">
        <v>250</v>
      </c>
      <c r="P138" s="47" t="s">
        <v>250</v>
      </c>
      <c r="Q138" s="47" t="s">
        <v>250</v>
      </c>
      <c r="R138" s="47" t="s">
        <v>361</v>
      </c>
      <c r="S138" s="47" t="s">
        <v>250</v>
      </c>
      <c r="T138" s="47">
        <v>149.57</v>
      </c>
      <c r="U138" s="47">
        <v>1</v>
      </c>
      <c r="V138" s="47" t="s">
        <v>95</v>
      </c>
      <c r="W138" s="47" t="s">
        <v>164</v>
      </c>
    </row>
    <row r="139" spans="1:23" s="42" customFormat="1" ht="20.25">
      <c r="A139" s="59">
        <v>14</v>
      </c>
      <c r="B139" s="148" t="s">
        <v>521</v>
      </c>
      <c r="C139" s="148" t="s">
        <v>95</v>
      </c>
      <c r="D139" s="148" t="s">
        <v>95</v>
      </c>
      <c r="E139" s="148">
        <v>1890</v>
      </c>
      <c r="F139" s="224">
        <v>177617.7</v>
      </c>
      <c r="G139" s="222" t="s">
        <v>875</v>
      </c>
      <c r="H139" s="148" t="s">
        <v>585</v>
      </c>
      <c r="I139" s="148" t="s">
        <v>586</v>
      </c>
      <c r="J139" s="47" t="s">
        <v>173</v>
      </c>
      <c r="K139" s="47" t="s">
        <v>174</v>
      </c>
      <c r="L139" s="47" t="s">
        <v>571</v>
      </c>
      <c r="M139" s="34"/>
      <c r="N139" s="47" t="s">
        <v>250</v>
      </c>
      <c r="O139" s="47" t="s">
        <v>250</v>
      </c>
      <c r="P139" s="47" t="s">
        <v>250</v>
      </c>
      <c r="Q139" s="47" t="s">
        <v>250</v>
      </c>
      <c r="R139" s="47" t="s">
        <v>361</v>
      </c>
      <c r="S139" s="47" t="s">
        <v>250</v>
      </c>
      <c r="T139" s="47">
        <v>39.95</v>
      </c>
      <c r="U139" s="47">
        <v>2</v>
      </c>
      <c r="V139" s="47" t="s">
        <v>95</v>
      </c>
      <c r="W139" s="47" t="s">
        <v>164</v>
      </c>
    </row>
    <row r="140" spans="1:23" s="42" customFormat="1" ht="20.25">
      <c r="A140" s="59">
        <v>15</v>
      </c>
      <c r="B140" s="148" t="s">
        <v>521</v>
      </c>
      <c r="C140" s="148" t="s">
        <v>95</v>
      </c>
      <c r="D140" s="148" t="s">
        <v>95</v>
      </c>
      <c r="E140" s="148" t="s">
        <v>553</v>
      </c>
      <c r="F140" s="224">
        <v>654362.28</v>
      </c>
      <c r="G140" s="222" t="s">
        <v>875</v>
      </c>
      <c r="H140" s="148" t="s">
        <v>572</v>
      </c>
      <c r="I140" s="148" t="s">
        <v>587</v>
      </c>
      <c r="J140" s="47" t="s">
        <v>173</v>
      </c>
      <c r="K140" s="47" t="s">
        <v>174</v>
      </c>
      <c r="L140" s="47" t="s">
        <v>571</v>
      </c>
      <c r="M140" s="34"/>
      <c r="N140" s="47" t="s">
        <v>250</v>
      </c>
      <c r="O140" s="47" t="s">
        <v>250</v>
      </c>
      <c r="P140" s="47" t="s">
        <v>250</v>
      </c>
      <c r="Q140" s="47" t="s">
        <v>250</v>
      </c>
      <c r="R140" s="47" t="s">
        <v>361</v>
      </c>
      <c r="S140" s="47" t="s">
        <v>250</v>
      </c>
      <c r="T140" s="47">
        <v>147.18</v>
      </c>
      <c r="U140" s="47"/>
      <c r="V140" s="47" t="s">
        <v>95</v>
      </c>
      <c r="W140" s="47" t="s">
        <v>164</v>
      </c>
    </row>
    <row r="141" spans="1:23" s="42" customFormat="1" ht="20.25">
      <c r="A141" s="59">
        <v>16</v>
      </c>
      <c r="B141" s="148" t="s">
        <v>521</v>
      </c>
      <c r="C141" s="148" t="s">
        <v>95</v>
      </c>
      <c r="D141" s="148" t="s">
        <v>95</v>
      </c>
      <c r="E141" s="148" t="s">
        <v>553</v>
      </c>
      <c r="F141" s="224">
        <v>813618</v>
      </c>
      <c r="G141" s="222" t="s">
        <v>875</v>
      </c>
      <c r="H141" s="148" t="s">
        <v>572</v>
      </c>
      <c r="I141" s="148" t="s">
        <v>588</v>
      </c>
      <c r="J141" s="47" t="s">
        <v>173</v>
      </c>
      <c r="K141" s="47" t="s">
        <v>174</v>
      </c>
      <c r="L141" s="47" t="s">
        <v>571</v>
      </c>
      <c r="M141" s="34"/>
      <c r="N141" s="47" t="s">
        <v>250</v>
      </c>
      <c r="O141" s="47" t="s">
        <v>250</v>
      </c>
      <c r="P141" s="47" t="s">
        <v>250</v>
      </c>
      <c r="Q141" s="47" t="s">
        <v>250</v>
      </c>
      <c r="R141" s="47" t="s">
        <v>361</v>
      </c>
      <c r="S141" s="47" t="s">
        <v>250</v>
      </c>
      <c r="T141" s="47">
        <v>183</v>
      </c>
      <c r="U141" s="47"/>
      <c r="V141" s="47" t="s">
        <v>95</v>
      </c>
      <c r="W141" s="47" t="s">
        <v>164</v>
      </c>
    </row>
    <row r="142" spans="1:23" s="42" customFormat="1" ht="20.25">
      <c r="A142" s="59">
        <v>17</v>
      </c>
      <c r="B142" s="148" t="s">
        <v>521</v>
      </c>
      <c r="C142" s="148" t="s">
        <v>95</v>
      </c>
      <c r="D142" s="148" t="s">
        <v>95</v>
      </c>
      <c r="E142" s="148" t="s">
        <v>553</v>
      </c>
      <c r="F142" s="224">
        <v>2099579.04</v>
      </c>
      <c r="G142" s="222" t="s">
        <v>875</v>
      </c>
      <c r="H142" s="148" t="s">
        <v>589</v>
      </c>
      <c r="I142" s="148" t="s">
        <v>590</v>
      </c>
      <c r="J142" s="47" t="s">
        <v>173</v>
      </c>
      <c r="K142" s="47" t="s">
        <v>174</v>
      </c>
      <c r="L142" s="47" t="s">
        <v>571</v>
      </c>
      <c r="M142" s="34"/>
      <c r="N142" s="47" t="s">
        <v>250</v>
      </c>
      <c r="O142" s="47" t="s">
        <v>250</v>
      </c>
      <c r="P142" s="47" t="s">
        <v>250</v>
      </c>
      <c r="Q142" s="47" t="s">
        <v>250</v>
      </c>
      <c r="R142" s="47" t="s">
        <v>361</v>
      </c>
      <c r="S142" s="47" t="s">
        <v>250</v>
      </c>
      <c r="T142" s="47">
        <v>472.24</v>
      </c>
      <c r="U142" s="47"/>
      <c r="V142" s="47" t="s">
        <v>95</v>
      </c>
      <c r="W142" s="47" t="s">
        <v>164</v>
      </c>
    </row>
    <row r="143" spans="1:23" s="42" customFormat="1" ht="20.25">
      <c r="A143" s="59">
        <v>18</v>
      </c>
      <c r="B143" s="148" t="s">
        <v>521</v>
      </c>
      <c r="C143" s="148" t="s">
        <v>95</v>
      </c>
      <c r="D143" s="148" t="s">
        <v>95</v>
      </c>
      <c r="E143" s="148" t="s">
        <v>554</v>
      </c>
      <c r="F143" s="224">
        <v>1287650.52</v>
      </c>
      <c r="G143" s="222" t="s">
        <v>875</v>
      </c>
      <c r="H143" s="148" t="s">
        <v>572</v>
      </c>
      <c r="I143" s="148" t="s">
        <v>591</v>
      </c>
      <c r="J143" s="47" t="s">
        <v>173</v>
      </c>
      <c r="K143" s="47" t="s">
        <v>174</v>
      </c>
      <c r="L143" s="47" t="s">
        <v>571</v>
      </c>
      <c r="M143" s="34"/>
      <c r="N143" s="47" t="s">
        <v>250</v>
      </c>
      <c r="O143" s="47" t="s">
        <v>250</v>
      </c>
      <c r="P143" s="47" t="s">
        <v>250</v>
      </c>
      <c r="Q143" s="47" t="s">
        <v>250</v>
      </c>
      <c r="R143" s="47" t="s">
        <v>361</v>
      </c>
      <c r="S143" s="47" t="s">
        <v>250</v>
      </c>
      <c r="T143" s="47">
        <v>289.62</v>
      </c>
      <c r="U143" s="47"/>
      <c r="V143" s="47" t="s">
        <v>95</v>
      </c>
      <c r="W143" s="47" t="s">
        <v>164</v>
      </c>
    </row>
    <row r="144" spans="1:23" s="42" customFormat="1" ht="20.25">
      <c r="A144" s="59">
        <v>19</v>
      </c>
      <c r="B144" s="148" t="s">
        <v>521</v>
      </c>
      <c r="C144" s="148" t="s">
        <v>95</v>
      </c>
      <c r="D144" s="148" t="s">
        <v>95</v>
      </c>
      <c r="E144" s="148" t="s">
        <v>553</v>
      </c>
      <c r="F144" s="224">
        <v>795433.86</v>
      </c>
      <c r="G144" s="222" t="s">
        <v>875</v>
      </c>
      <c r="H144" s="148" t="s">
        <v>572</v>
      </c>
      <c r="I144" s="148" t="s">
        <v>214</v>
      </c>
      <c r="J144" s="47" t="s">
        <v>173</v>
      </c>
      <c r="K144" s="47" t="s">
        <v>174</v>
      </c>
      <c r="L144" s="47" t="s">
        <v>571</v>
      </c>
      <c r="M144" s="34"/>
      <c r="N144" s="47" t="s">
        <v>250</v>
      </c>
      <c r="O144" s="47" t="s">
        <v>250</v>
      </c>
      <c r="P144" s="47" t="s">
        <v>250</v>
      </c>
      <c r="Q144" s="47" t="s">
        <v>250</v>
      </c>
      <c r="R144" s="47" t="s">
        <v>361</v>
      </c>
      <c r="S144" s="47" t="s">
        <v>250</v>
      </c>
      <c r="T144" s="47">
        <v>178.91</v>
      </c>
      <c r="U144" s="47"/>
      <c r="V144" s="47" t="s">
        <v>95</v>
      </c>
      <c r="W144" s="47" t="s">
        <v>164</v>
      </c>
    </row>
    <row r="145" spans="1:23" s="42" customFormat="1" ht="20.25">
      <c r="A145" s="59">
        <v>20</v>
      </c>
      <c r="B145" s="148" t="s">
        <v>521</v>
      </c>
      <c r="C145" s="148" t="s">
        <v>95</v>
      </c>
      <c r="D145" s="148" t="s">
        <v>95</v>
      </c>
      <c r="E145" s="148" t="s">
        <v>553</v>
      </c>
      <c r="F145" s="224">
        <v>1032850.26</v>
      </c>
      <c r="G145" s="222" t="s">
        <v>875</v>
      </c>
      <c r="H145" s="148" t="s">
        <v>572</v>
      </c>
      <c r="I145" s="148" t="s">
        <v>592</v>
      </c>
      <c r="J145" s="47" t="s">
        <v>173</v>
      </c>
      <c r="K145" s="47" t="s">
        <v>174</v>
      </c>
      <c r="L145" s="47" t="s">
        <v>571</v>
      </c>
      <c r="M145" s="34"/>
      <c r="N145" s="47" t="s">
        <v>250</v>
      </c>
      <c r="O145" s="47" t="s">
        <v>250</v>
      </c>
      <c r="P145" s="47" t="s">
        <v>250</v>
      </c>
      <c r="Q145" s="47" t="s">
        <v>250</v>
      </c>
      <c r="R145" s="47" t="s">
        <v>361</v>
      </c>
      <c r="S145" s="47" t="s">
        <v>250</v>
      </c>
      <c r="T145" s="47">
        <v>232.31</v>
      </c>
      <c r="U145" s="47"/>
      <c r="V145" s="47" t="s">
        <v>95</v>
      </c>
      <c r="W145" s="47" t="s">
        <v>164</v>
      </c>
    </row>
    <row r="146" spans="1:23" s="42" customFormat="1" ht="20.25">
      <c r="A146" s="59">
        <v>21</v>
      </c>
      <c r="B146" s="148" t="s">
        <v>521</v>
      </c>
      <c r="C146" s="148" t="s">
        <v>95</v>
      </c>
      <c r="D146" s="148" t="s">
        <v>95</v>
      </c>
      <c r="E146" s="148" t="s">
        <v>553</v>
      </c>
      <c r="F146" s="224">
        <v>660942.36</v>
      </c>
      <c r="G146" s="222" t="s">
        <v>875</v>
      </c>
      <c r="H146" s="148" t="s">
        <v>572</v>
      </c>
      <c r="I146" s="148" t="s">
        <v>593</v>
      </c>
      <c r="J146" s="47" t="s">
        <v>173</v>
      </c>
      <c r="K146" s="47" t="s">
        <v>174</v>
      </c>
      <c r="L146" s="47" t="s">
        <v>571</v>
      </c>
      <c r="M146" s="34"/>
      <c r="N146" s="47" t="s">
        <v>250</v>
      </c>
      <c r="O146" s="47" t="s">
        <v>250</v>
      </c>
      <c r="P146" s="47" t="s">
        <v>253</v>
      </c>
      <c r="Q146" s="47" t="s">
        <v>250</v>
      </c>
      <c r="R146" s="47" t="s">
        <v>361</v>
      </c>
      <c r="S146" s="47" t="s">
        <v>250</v>
      </c>
      <c r="T146" s="47">
        <v>148.66</v>
      </c>
      <c r="U146" s="47"/>
      <c r="V146" s="47" t="s">
        <v>95</v>
      </c>
      <c r="W146" s="47" t="s">
        <v>164</v>
      </c>
    </row>
    <row r="147" spans="1:23" s="42" customFormat="1" ht="20.25">
      <c r="A147" s="59">
        <v>22</v>
      </c>
      <c r="B147" s="148" t="s">
        <v>521</v>
      </c>
      <c r="C147" s="148" t="s">
        <v>95</v>
      </c>
      <c r="D147" s="148" t="s">
        <v>95</v>
      </c>
      <c r="E147" s="148" t="s">
        <v>555</v>
      </c>
      <c r="F147" s="224">
        <v>872749.8</v>
      </c>
      <c r="G147" s="222" t="s">
        <v>875</v>
      </c>
      <c r="H147" s="148" t="s">
        <v>572</v>
      </c>
      <c r="I147" s="148" t="s">
        <v>594</v>
      </c>
      <c r="J147" s="47" t="s">
        <v>173</v>
      </c>
      <c r="K147" s="47" t="s">
        <v>174</v>
      </c>
      <c r="L147" s="47" t="s">
        <v>571</v>
      </c>
      <c r="M147" s="34"/>
      <c r="N147" s="47" t="s">
        <v>250</v>
      </c>
      <c r="O147" s="47" t="s">
        <v>250</v>
      </c>
      <c r="P147" s="47" t="s">
        <v>250</v>
      </c>
      <c r="Q147" s="47" t="s">
        <v>250</v>
      </c>
      <c r="R147" s="47" t="s">
        <v>361</v>
      </c>
      <c r="S147" s="47" t="s">
        <v>250</v>
      </c>
      <c r="T147" s="47">
        <v>196.3</v>
      </c>
      <c r="U147" s="47"/>
      <c r="V147" s="47" t="s">
        <v>95</v>
      </c>
      <c r="W147" s="47" t="s">
        <v>164</v>
      </c>
    </row>
    <row r="148" spans="1:23" s="42" customFormat="1" ht="20.25">
      <c r="A148" s="59">
        <v>23</v>
      </c>
      <c r="B148" s="148" t="s">
        <v>521</v>
      </c>
      <c r="C148" s="148" t="s">
        <v>95</v>
      </c>
      <c r="D148" s="148" t="s">
        <v>164</v>
      </c>
      <c r="E148" s="148" t="s">
        <v>556</v>
      </c>
      <c r="F148" s="224">
        <v>922545</v>
      </c>
      <c r="G148" s="222" t="s">
        <v>875</v>
      </c>
      <c r="H148" s="148" t="s">
        <v>572</v>
      </c>
      <c r="I148" s="148" t="s">
        <v>595</v>
      </c>
      <c r="J148" s="47" t="s">
        <v>173</v>
      </c>
      <c r="K148" s="47" t="s">
        <v>174</v>
      </c>
      <c r="L148" s="47" t="s">
        <v>596</v>
      </c>
      <c r="M148" s="34"/>
      <c r="N148" s="47" t="s">
        <v>250</v>
      </c>
      <c r="O148" s="47" t="s">
        <v>250</v>
      </c>
      <c r="P148" s="47" t="s">
        <v>250</v>
      </c>
      <c r="Q148" s="47" t="s">
        <v>250</v>
      </c>
      <c r="R148" s="47" t="s">
        <v>361</v>
      </c>
      <c r="S148" s="47" t="s">
        <v>250</v>
      </c>
      <c r="T148" s="47">
        <v>207.5</v>
      </c>
      <c r="U148" s="47"/>
      <c r="V148" s="47" t="s">
        <v>95</v>
      </c>
      <c r="W148" s="47" t="s">
        <v>164</v>
      </c>
    </row>
    <row r="149" spans="1:23" s="42" customFormat="1" ht="20.25">
      <c r="A149" s="59">
        <v>24</v>
      </c>
      <c r="B149" s="149" t="s">
        <v>521</v>
      </c>
      <c r="C149" s="149" t="s">
        <v>95</v>
      </c>
      <c r="D149" s="149" t="s">
        <v>95</v>
      </c>
      <c r="E149" s="149" t="s">
        <v>557</v>
      </c>
      <c r="F149" s="224">
        <v>684684</v>
      </c>
      <c r="G149" s="221" t="s">
        <v>875</v>
      </c>
      <c r="H149" s="149" t="s">
        <v>572</v>
      </c>
      <c r="I149" s="149" t="s">
        <v>597</v>
      </c>
      <c r="J149" s="152" t="s">
        <v>173</v>
      </c>
      <c r="K149" s="152" t="s">
        <v>174</v>
      </c>
      <c r="L149" s="152" t="s">
        <v>596</v>
      </c>
      <c r="M149" s="34"/>
      <c r="N149" s="152" t="s">
        <v>250</v>
      </c>
      <c r="O149" s="152" t="s">
        <v>250</v>
      </c>
      <c r="P149" s="152" t="s">
        <v>250</v>
      </c>
      <c r="Q149" s="152" t="s">
        <v>250</v>
      </c>
      <c r="R149" s="152" t="s">
        <v>361</v>
      </c>
      <c r="S149" s="152" t="s">
        <v>250</v>
      </c>
      <c r="T149" s="152">
        <v>154</v>
      </c>
      <c r="U149" s="152"/>
      <c r="V149" s="152" t="s">
        <v>164</v>
      </c>
      <c r="W149" s="152" t="s">
        <v>164</v>
      </c>
    </row>
    <row r="150" spans="1:23" s="42" customFormat="1" ht="29.25" customHeight="1">
      <c r="A150" s="59">
        <v>25</v>
      </c>
      <c r="B150" s="148" t="s">
        <v>522</v>
      </c>
      <c r="C150" s="148" t="s">
        <v>95</v>
      </c>
      <c r="D150" s="148" t="s">
        <v>95</v>
      </c>
      <c r="E150" s="148" t="s">
        <v>558</v>
      </c>
      <c r="F150" s="224">
        <v>58000</v>
      </c>
      <c r="G150" s="222" t="s">
        <v>876</v>
      </c>
      <c r="H150" s="148" t="s">
        <v>572</v>
      </c>
      <c r="I150" s="148" t="s">
        <v>598</v>
      </c>
      <c r="J150" s="47" t="s">
        <v>173</v>
      </c>
      <c r="K150" s="47" t="s">
        <v>174</v>
      </c>
      <c r="L150" s="47" t="s">
        <v>571</v>
      </c>
      <c r="M150" s="34"/>
      <c r="N150" s="47" t="s">
        <v>250</v>
      </c>
      <c r="O150" s="47" t="s">
        <v>253</v>
      </c>
      <c r="P150" s="47" t="s">
        <v>253</v>
      </c>
      <c r="Q150" s="47" t="s">
        <v>253</v>
      </c>
      <c r="R150" s="47" t="s">
        <v>361</v>
      </c>
      <c r="S150" s="47" t="s">
        <v>253</v>
      </c>
      <c r="T150" s="47">
        <v>28</v>
      </c>
      <c r="U150" s="47"/>
      <c r="V150" s="47" t="s">
        <v>164</v>
      </c>
      <c r="W150" s="47" t="s">
        <v>164</v>
      </c>
    </row>
    <row r="151" spans="1:23" s="42" customFormat="1" ht="29.25" customHeight="1">
      <c r="A151" s="59">
        <v>26</v>
      </c>
      <c r="B151" s="148" t="s">
        <v>522</v>
      </c>
      <c r="C151" s="148" t="s">
        <v>95</v>
      </c>
      <c r="D151" s="148" t="s">
        <v>95</v>
      </c>
      <c r="E151" s="148" t="s">
        <v>558</v>
      </c>
      <c r="F151" s="224">
        <v>73000</v>
      </c>
      <c r="G151" s="222" t="s">
        <v>876</v>
      </c>
      <c r="H151" s="148" t="s">
        <v>572</v>
      </c>
      <c r="I151" s="148" t="s">
        <v>599</v>
      </c>
      <c r="J151" s="47" t="s">
        <v>173</v>
      </c>
      <c r="K151" s="47" t="s">
        <v>174</v>
      </c>
      <c r="L151" s="47" t="s">
        <v>571</v>
      </c>
      <c r="M151" s="34"/>
      <c r="N151" s="47" t="s">
        <v>250</v>
      </c>
      <c r="O151" s="47" t="s">
        <v>250</v>
      </c>
      <c r="P151" s="47" t="s">
        <v>250</v>
      </c>
      <c r="Q151" s="47" t="s">
        <v>250</v>
      </c>
      <c r="R151" s="47" t="s">
        <v>361</v>
      </c>
      <c r="S151" s="47" t="s">
        <v>250</v>
      </c>
      <c r="T151" s="47">
        <v>35.36</v>
      </c>
      <c r="U151" s="47"/>
      <c r="V151" s="47" t="s">
        <v>164</v>
      </c>
      <c r="W151" s="47" t="s">
        <v>164</v>
      </c>
    </row>
    <row r="152" spans="1:23" s="42" customFormat="1" ht="29.25" customHeight="1">
      <c r="A152" s="59">
        <v>27</v>
      </c>
      <c r="B152" s="148" t="s">
        <v>522</v>
      </c>
      <c r="C152" s="148" t="s">
        <v>95</v>
      </c>
      <c r="D152" s="148" t="s">
        <v>95</v>
      </c>
      <c r="E152" s="148" t="s">
        <v>553</v>
      </c>
      <c r="F152" s="224">
        <v>229000</v>
      </c>
      <c r="G152" s="222" t="s">
        <v>876</v>
      </c>
      <c r="H152" s="148" t="s">
        <v>572</v>
      </c>
      <c r="I152" s="148" t="s">
        <v>587</v>
      </c>
      <c r="J152" s="47" t="s">
        <v>178</v>
      </c>
      <c r="K152" s="47" t="s">
        <v>174</v>
      </c>
      <c r="L152" s="47" t="s">
        <v>571</v>
      </c>
      <c r="M152" s="34"/>
      <c r="N152" s="47" t="s">
        <v>688</v>
      </c>
      <c r="O152" s="47" t="s">
        <v>688</v>
      </c>
      <c r="P152" s="47" t="s">
        <v>250</v>
      </c>
      <c r="Q152" s="47" t="s">
        <v>250</v>
      </c>
      <c r="R152" s="47" t="s">
        <v>361</v>
      </c>
      <c r="S152" s="47" t="s">
        <v>250</v>
      </c>
      <c r="T152" s="47">
        <v>110.88</v>
      </c>
      <c r="U152" s="47"/>
      <c r="V152" s="47" t="s">
        <v>164</v>
      </c>
      <c r="W152" s="47" t="s">
        <v>164</v>
      </c>
    </row>
    <row r="153" spans="1:23" s="42" customFormat="1" ht="29.25" customHeight="1">
      <c r="A153" s="59">
        <v>28</v>
      </c>
      <c r="B153" s="148" t="s">
        <v>522</v>
      </c>
      <c r="C153" s="148" t="s">
        <v>95</v>
      </c>
      <c r="D153" s="148" t="s">
        <v>164</v>
      </c>
      <c r="E153" s="148" t="s">
        <v>558</v>
      </c>
      <c r="F153" s="224">
        <v>54000</v>
      </c>
      <c r="G153" s="222" t="s">
        <v>876</v>
      </c>
      <c r="H153" s="148" t="s">
        <v>572</v>
      </c>
      <c r="I153" s="148" t="s">
        <v>600</v>
      </c>
      <c r="J153" s="47" t="s">
        <v>173</v>
      </c>
      <c r="K153" s="47" t="s">
        <v>174</v>
      </c>
      <c r="L153" s="47" t="s">
        <v>571</v>
      </c>
      <c r="M153" s="34"/>
      <c r="N153" s="47" t="s">
        <v>250</v>
      </c>
      <c r="O153" s="47" t="s">
        <v>253</v>
      </c>
      <c r="P153" s="47" t="s">
        <v>253</v>
      </c>
      <c r="Q153" s="47" t="s">
        <v>253</v>
      </c>
      <c r="R153" s="47" t="s">
        <v>361</v>
      </c>
      <c r="S153" s="47" t="s">
        <v>253</v>
      </c>
      <c r="T153" s="47">
        <v>26.2</v>
      </c>
      <c r="U153" s="47"/>
      <c r="V153" s="47" t="s">
        <v>164</v>
      </c>
      <c r="W153" s="47" t="s">
        <v>164</v>
      </c>
    </row>
    <row r="154" spans="1:23" s="42" customFormat="1" ht="29.25" customHeight="1">
      <c r="A154" s="59">
        <v>29</v>
      </c>
      <c r="B154" s="148" t="s">
        <v>522</v>
      </c>
      <c r="C154" s="148" t="s">
        <v>95</v>
      </c>
      <c r="D154" s="148" t="s">
        <v>95</v>
      </c>
      <c r="E154" s="148">
        <v>1880</v>
      </c>
      <c r="F154" s="224">
        <v>114000</v>
      </c>
      <c r="G154" s="222" t="s">
        <v>876</v>
      </c>
      <c r="H154" s="148" t="s">
        <v>572</v>
      </c>
      <c r="I154" s="148" t="s">
        <v>601</v>
      </c>
      <c r="J154" s="47" t="s">
        <v>173</v>
      </c>
      <c r="K154" s="47" t="s">
        <v>174</v>
      </c>
      <c r="L154" s="47" t="s">
        <v>571</v>
      </c>
      <c r="M154" s="34"/>
      <c r="N154" s="47" t="s">
        <v>250</v>
      </c>
      <c r="O154" s="47" t="s">
        <v>253</v>
      </c>
      <c r="P154" s="47" t="s">
        <v>253</v>
      </c>
      <c r="Q154" s="47" t="s">
        <v>253</v>
      </c>
      <c r="R154" s="47" t="s">
        <v>361</v>
      </c>
      <c r="S154" s="47" t="s">
        <v>253</v>
      </c>
      <c r="T154" s="47">
        <v>55.44</v>
      </c>
      <c r="U154" s="47"/>
      <c r="V154" s="47" t="s">
        <v>164</v>
      </c>
      <c r="W154" s="47" t="s">
        <v>164</v>
      </c>
    </row>
    <row r="155" spans="1:23" s="42" customFormat="1" ht="29.25" customHeight="1">
      <c r="A155" s="59">
        <v>30</v>
      </c>
      <c r="B155" s="148" t="s">
        <v>522</v>
      </c>
      <c r="C155" s="148" t="s">
        <v>95</v>
      </c>
      <c r="D155" s="148" t="s">
        <v>95</v>
      </c>
      <c r="E155" s="148" t="s">
        <v>558</v>
      </c>
      <c r="F155" s="224">
        <v>24000</v>
      </c>
      <c r="G155" s="222" t="s">
        <v>876</v>
      </c>
      <c r="H155" s="148" t="s">
        <v>572</v>
      </c>
      <c r="I155" s="148" t="s">
        <v>577</v>
      </c>
      <c r="J155" s="47" t="s">
        <v>173</v>
      </c>
      <c r="K155" s="47" t="s">
        <v>174</v>
      </c>
      <c r="L155" s="47" t="s">
        <v>571</v>
      </c>
      <c r="M155" s="34"/>
      <c r="N155" s="47" t="s">
        <v>250</v>
      </c>
      <c r="O155" s="47" t="s">
        <v>253</v>
      </c>
      <c r="P155" s="47" t="s">
        <v>253</v>
      </c>
      <c r="Q155" s="47" t="s">
        <v>253</v>
      </c>
      <c r="R155" s="47" t="s">
        <v>361</v>
      </c>
      <c r="S155" s="47" t="s">
        <v>253</v>
      </c>
      <c r="T155" s="47">
        <v>11.59</v>
      </c>
      <c r="U155" s="47"/>
      <c r="V155" s="47" t="s">
        <v>164</v>
      </c>
      <c r="W155" s="47" t="s">
        <v>164</v>
      </c>
    </row>
    <row r="156" spans="1:23" s="42" customFormat="1" ht="29.25" customHeight="1">
      <c r="A156" s="59">
        <v>31</v>
      </c>
      <c r="B156" s="148" t="s">
        <v>522</v>
      </c>
      <c r="C156" s="148" t="s">
        <v>95</v>
      </c>
      <c r="D156" s="148" t="s">
        <v>95</v>
      </c>
      <c r="E156" s="148" t="s">
        <v>559</v>
      </c>
      <c r="F156" s="224">
        <v>65000</v>
      </c>
      <c r="G156" s="222" t="s">
        <v>876</v>
      </c>
      <c r="H156" s="148" t="s">
        <v>572</v>
      </c>
      <c r="I156" s="148" t="s">
        <v>602</v>
      </c>
      <c r="J156" s="47" t="s">
        <v>173</v>
      </c>
      <c r="K156" s="47" t="s">
        <v>174</v>
      </c>
      <c r="L156" s="47" t="s">
        <v>571</v>
      </c>
      <c r="M156" s="34"/>
      <c r="N156" s="47" t="s">
        <v>250</v>
      </c>
      <c r="O156" s="47" t="s">
        <v>253</v>
      </c>
      <c r="P156" s="47" t="s">
        <v>253</v>
      </c>
      <c r="Q156" s="47" t="s">
        <v>253</v>
      </c>
      <c r="R156" s="47" t="s">
        <v>361</v>
      </c>
      <c r="S156" s="47" t="s">
        <v>253</v>
      </c>
      <c r="T156" s="47">
        <v>31.5</v>
      </c>
      <c r="U156" s="47"/>
      <c r="V156" s="47" t="s">
        <v>164</v>
      </c>
      <c r="W156" s="47" t="s">
        <v>164</v>
      </c>
    </row>
    <row r="157" spans="1:23" s="42" customFormat="1" ht="29.25" customHeight="1">
      <c r="A157" s="59">
        <v>32</v>
      </c>
      <c r="B157" s="148" t="s">
        <v>522</v>
      </c>
      <c r="C157" s="148" t="s">
        <v>95</v>
      </c>
      <c r="D157" s="148" t="s">
        <v>95</v>
      </c>
      <c r="E157" s="148" t="s">
        <v>558</v>
      </c>
      <c r="F157" s="224">
        <v>30000</v>
      </c>
      <c r="G157" s="222" t="s">
        <v>876</v>
      </c>
      <c r="H157" s="148" t="s">
        <v>572</v>
      </c>
      <c r="I157" s="148" t="s">
        <v>603</v>
      </c>
      <c r="J157" s="47" t="s">
        <v>173</v>
      </c>
      <c r="K157" s="47" t="s">
        <v>174</v>
      </c>
      <c r="L157" s="47" t="s">
        <v>571</v>
      </c>
      <c r="M157" s="34"/>
      <c r="N157" s="47" t="s">
        <v>250</v>
      </c>
      <c r="O157" s="47" t="s">
        <v>253</v>
      </c>
      <c r="P157" s="47" t="s">
        <v>253</v>
      </c>
      <c r="Q157" s="47" t="s">
        <v>253</v>
      </c>
      <c r="R157" s="47" t="s">
        <v>361</v>
      </c>
      <c r="S157" s="47" t="s">
        <v>253</v>
      </c>
      <c r="T157" s="47">
        <v>14.32</v>
      </c>
      <c r="U157" s="47"/>
      <c r="V157" s="47" t="s">
        <v>164</v>
      </c>
      <c r="W157" s="47" t="s">
        <v>164</v>
      </c>
    </row>
    <row r="158" spans="1:23" s="42" customFormat="1" ht="29.25" customHeight="1">
      <c r="A158" s="59">
        <v>33</v>
      </c>
      <c r="B158" s="148" t="s">
        <v>522</v>
      </c>
      <c r="C158" s="148" t="s">
        <v>95</v>
      </c>
      <c r="D158" s="148" t="s">
        <v>95</v>
      </c>
      <c r="E158" s="148" t="s">
        <v>558</v>
      </c>
      <c r="F158" s="224">
        <v>93000</v>
      </c>
      <c r="G158" s="222" t="s">
        <v>876</v>
      </c>
      <c r="H158" s="148" t="s">
        <v>572</v>
      </c>
      <c r="I158" s="148" t="s">
        <v>604</v>
      </c>
      <c r="J158" s="47" t="s">
        <v>173</v>
      </c>
      <c r="K158" s="47" t="s">
        <v>174</v>
      </c>
      <c r="L158" s="47" t="s">
        <v>571</v>
      </c>
      <c r="M158" s="34"/>
      <c r="N158" s="47" t="s">
        <v>250</v>
      </c>
      <c r="O158" s="47" t="s">
        <v>253</v>
      </c>
      <c r="P158" s="47" t="s">
        <v>253</v>
      </c>
      <c r="Q158" s="47" t="s">
        <v>253</v>
      </c>
      <c r="R158" s="47" t="s">
        <v>361</v>
      </c>
      <c r="S158" s="47" t="s">
        <v>253</v>
      </c>
      <c r="T158" s="47">
        <v>45.25</v>
      </c>
      <c r="U158" s="47"/>
      <c r="V158" s="47" t="s">
        <v>164</v>
      </c>
      <c r="W158" s="47" t="s">
        <v>164</v>
      </c>
    </row>
    <row r="159" spans="1:23" s="42" customFormat="1" ht="29.25" customHeight="1">
      <c r="A159" s="59">
        <v>34</v>
      </c>
      <c r="B159" s="148" t="s">
        <v>522</v>
      </c>
      <c r="C159" s="148" t="s">
        <v>95</v>
      </c>
      <c r="D159" s="148" t="s">
        <v>95</v>
      </c>
      <c r="E159" s="148" t="s">
        <v>559</v>
      </c>
      <c r="F159" s="224">
        <v>68000</v>
      </c>
      <c r="G159" s="222" t="s">
        <v>876</v>
      </c>
      <c r="H159" s="148" t="s">
        <v>572</v>
      </c>
      <c r="I159" s="148" t="s">
        <v>605</v>
      </c>
      <c r="J159" s="47" t="s">
        <v>173</v>
      </c>
      <c r="K159" s="47" t="s">
        <v>174</v>
      </c>
      <c r="L159" s="47" t="s">
        <v>571</v>
      </c>
      <c r="M159" s="34"/>
      <c r="N159" s="47" t="s">
        <v>250</v>
      </c>
      <c r="O159" s="47" t="s">
        <v>253</v>
      </c>
      <c r="P159" s="47" t="s">
        <v>253</v>
      </c>
      <c r="Q159" s="47" t="s">
        <v>253</v>
      </c>
      <c r="R159" s="47" t="s">
        <v>361</v>
      </c>
      <c r="S159" s="47" t="s">
        <v>253</v>
      </c>
      <c r="T159" s="47">
        <v>33.12</v>
      </c>
      <c r="U159" s="47"/>
      <c r="V159" s="47" t="s">
        <v>164</v>
      </c>
      <c r="W159" s="47" t="s">
        <v>164</v>
      </c>
    </row>
    <row r="160" spans="1:23" s="42" customFormat="1" ht="29.25" customHeight="1">
      <c r="A160" s="59">
        <v>35</v>
      </c>
      <c r="B160" s="148" t="s">
        <v>522</v>
      </c>
      <c r="C160" s="148" t="s">
        <v>95</v>
      </c>
      <c r="D160" s="148" t="s">
        <v>95</v>
      </c>
      <c r="E160" s="148" t="s">
        <v>558</v>
      </c>
      <c r="F160" s="224">
        <v>62000</v>
      </c>
      <c r="G160" s="222" t="s">
        <v>876</v>
      </c>
      <c r="H160" s="148" t="s">
        <v>572</v>
      </c>
      <c r="I160" s="148" t="s">
        <v>606</v>
      </c>
      <c r="J160" s="47" t="s">
        <v>173</v>
      </c>
      <c r="K160" s="47" t="s">
        <v>174</v>
      </c>
      <c r="L160" s="47" t="s">
        <v>571</v>
      </c>
      <c r="M160" s="34"/>
      <c r="N160" s="47" t="s">
        <v>250</v>
      </c>
      <c r="O160" s="47" t="s">
        <v>253</v>
      </c>
      <c r="P160" s="47" t="s">
        <v>253</v>
      </c>
      <c r="Q160" s="47" t="s">
        <v>253</v>
      </c>
      <c r="R160" s="47" t="s">
        <v>361</v>
      </c>
      <c r="S160" s="47" t="s">
        <v>253</v>
      </c>
      <c r="T160" s="47">
        <v>30.12</v>
      </c>
      <c r="U160" s="47"/>
      <c r="V160" s="47" t="s">
        <v>164</v>
      </c>
      <c r="W160" s="47" t="s">
        <v>164</v>
      </c>
    </row>
    <row r="161" spans="1:23" s="42" customFormat="1" ht="29.25" customHeight="1">
      <c r="A161" s="59">
        <v>36</v>
      </c>
      <c r="B161" s="148" t="s">
        <v>522</v>
      </c>
      <c r="C161" s="148" t="s">
        <v>95</v>
      </c>
      <c r="D161" s="148" t="s">
        <v>95</v>
      </c>
      <c r="E161" s="148" t="s">
        <v>558</v>
      </c>
      <c r="F161" s="224">
        <v>119000</v>
      </c>
      <c r="G161" s="222" t="s">
        <v>876</v>
      </c>
      <c r="H161" s="148" t="s">
        <v>572</v>
      </c>
      <c r="I161" s="148" t="s">
        <v>607</v>
      </c>
      <c r="J161" s="47" t="s">
        <v>173</v>
      </c>
      <c r="K161" s="47" t="s">
        <v>174</v>
      </c>
      <c r="L161" s="47" t="s">
        <v>608</v>
      </c>
      <c r="M161" s="34"/>
      <c r="N161" s="47" t="s">
        <v>250</v>
      </c>
      <c r="O161" s="47" t="s">
        <v>253</v>
      </c>
      <c r="P161" s="47" t="s">
        <v>253</v>
      </c>
      <c r="Q161" s="47" t="s">
        <v>253</v>
      </c>
      <c r="R161" s="47" t="s">
        <v>361</v>
      </c>
      <c r="S161" s="47" t="s">
        <v>253</v>
      </c>
      <c r="T161" s="47">
        <v>57.59</v>
      </c>
      <c r="U161" s="47"/>
      <c r="V161" s="47" t="s">
        <v>164</v>
      </c>
      <c r="W161" s="47" t="s">
        <v>164</v>
      </c>
    </row>
    <row r="162" spans="1:23" s="42" customFormat="1" ht="29.25" customHeight="1">
      <c r="A162" s="59">
        <v>37</v>
      </c>
      <c r="B162" s="148" t="s">
        <v>522</v>
      </c>
      <c r="C162" s="148" t="s">
        <v>95</v>
      </c>
      <c r="D162" s="148" t="s">
        <v>95</v>
      </c>
      <c r="E162" s="148" t="s">
        <v>560</v>
      </c>
      <c r="F162" s="224">
        <v>19000</v>
      </c>
      <c r="G162" s="222" t="s">
        <v>876</v>
      </c>
      <c r="H162" s="148" t="s">
        <v>572</v>
      </c>
      <c r="I162" s="148" t="s">
        <v>609</v>
      </c>
      <c r="J162" s="47" t="s">
        <v>173</v>
      </c>
      <c r="K162" s="47" t="s">
        <v>174</v>
      </c>
      <c r="L162" s="47" t="s">
        <v>608</v>
      </c>
      <c r="M162" s="34"/>
      <c r="N162" s="47" t="s">
        <v>250</v>
      </c>
      <c r="O162" s="47" t="s">
        <v>253</v>
      </c>
      <c r="P162" s="47" t="s">
        <v>253</v>
      </c>
      <c r="Q162" s="47" t="s">
        <v>253</v>
      </c>
      <c r="R162" s="47" t="s">
        <v>361</v>
      </c>
      <c r="S162" s="47" t="s">
        <v>253</v>
      </c>
      <c r="T162" s="47">
        <v>9.15</v>
      </c>
      <c r="U162" s="47"/>
      <c r="V162" s="47" t="s">
        <v>164</v>
      </c>
      <c r="W162" s="47" t="s">
        <v>164</v>
      </c>
    </row>
    <row r="163" spans="1:23" s="42" customFormat="1" ht="29.25" customHeight="1">
      <c r="A163" s="59">
        <v>38</v>
      </c>
      <c r="B163" s="148" t="s">
        <v>523</v>
      </c>
      <c r="C163" s="148" t="s">
        <v>95</v>
      </c>
      <c r="D163" s="148" t="s">
        <v>95</v>
      </c>
      <c r="E163" s="148">
        <v>1990</v>
      </c>
      <c r="F163" s="224">
        <v>1173744</v>
      </c>
      <c r="G163" s="222" t="s">
        <v>875</v>
      </c>
      <c r="H163" s="148" t="s">
        <v>572</v>
      </c>
      <c r="I163" s="148" t="s">
        <v>610</v>
      </c>
      <c r="J163" s="47" t="s">
        <v>173</v>
      </c>
      <c r="K163" s="47" t="s">
        <v>178</v>
      </c>
      <c r="L163" s="47" t="s">
        <v>571</v>
      </c>
      <c r="M163" s="34"/>
      <c r="N163" s="47" t="s">
        <v>250</v>
      </c>
      <c r="O163" s="47" t="s">
        <v>250</v>
      </c>
      <c r="P163" s="47" t="s">
        <v>250</v>
      </c>
      <c r="Q163" s="47" t="s">
        <v>250</v>
      </c>
      <c r="R163" s="47" t="s">
        <v>361</v>
      </c>
      <c r="S163" s="47" t="s">
        <v>250</v>
      </c>
      <c r="T163" s="47">
        <v>264</v>
      </c>
      <c r="U163" s="47"/>
      <c r="V163" s="47" t="s">
        <v>164</v>
      </c>
      <c r="W163" s="47" t="s">
        <v>164</v>
      </c>
    </row>
    <row r="164" spans="1:23" s="42" customFormat="1" ht="29.25" customHeight="1">
      <c r="A164" s="59">
        <v>39</v>
      </c>
      <c r="B164" s="148" t="s">
        <v>522</v>
      </c>
      <c r="C164" s="148" t="s">
        <v>95</v>
      </c>
      <c r="D164" s="148" t="s">
        <v>95</v>
      </c>
      <c r="E164" s="148">
        <v>1893</v>
      </c>
      <c r="F164" s="224">
        <v>17000</v>
      </c>
      <c r="G164" s="222" t="s">
        <v>876</v>
      </c>
      <c r="H164" s="148" t="s">
        <v>572</v>
      </c>
      <c r="I164" s="148" t="s">
        <v>579</v>
      </c>
      <c r="J164" s="47" t="s">
        <v>173</v>
      </c>
      <c r="K164" s="47" t="s">
        <v>174</v>
      </c>
      <c r="L164" s="47" t="s">
        <v>608</v>
      </c>
      <c r="M164" s="34"/>
      <c r="N164" s="47" t="s">
        <v>250</v>
      </c>
      <c r="O164" s="47" t="s">
        <v>253</v>
      </c>
      <c r="P164" s="47" t="s">
        <v>253</v>
      </c>
      <c r="Q164" s="47" t="s">
        <v>253</v>
      </c>
      <c r="R164" s="47" t="s">
        <v>361</v>
      </c>
      <c r="S164" s="47" t="s">
        <v>253</v>
      </c>
      <c r="T164" s="47">
        <v>8.47</v>
      </c>
      <c r="U164" s="47">
        <v>1</v>
      </c>
      <c r="V164" s="47" t="s">
        <v>164</v>
      </c>
      <c r="W164" s="47" t="s">
        <v>164</v>
      </c>
    </row>
    <row r="165" spans="1:23" s="42" customFormat="1" ht="29.25" customHeight="1">
      <c r="A165" s="59">
        <v>40</v>
      </c>
      <c r="B165" s="148" t="s">
        <v>522</v>
      </c>
      <c r="C165" s="148" t="s">
        <v>95</v>
      </c>
      <c r="D165" s="148" t="s">
        <v>95</v>
      </c>
      <c r="E165" s="148" t="s">
        <v>558</v>
      </c>
      <c r="F165" s="224">
        <v>41000</v>
      </c>
      <c r="G165" s="222" t="s">
        <v>876</v>
      </c>
      <c r="H165" s="148" t="s">
        <v>572</v>
      </c>
      <c r="I165" s="148" t="s">
        <v>580</v>
      </c>
      <c r="J165" s="47" t="s">
        <v>173</v>
      </c>
      <c r="K165" s="47" t="s">
        <v>174</v>
      </c>
      <c r="L165" s="47" t="s">
        <v>608</v>
      </c>
      <c r="M165" s="34"/>
      <c r="N165" s="47" t="s">
        <v>250</v>
      </c>
      <c r="O165" s="47" t="s">
        <v>253</v>
      </c>
      <c r="P165" s="47" t="s">
        <v>253</v>
      </c>
      <c r="Q165" s="47" t="s">
        <v>253</v>
      </c>
      <c r="R165" s="47" t="s">
        <v>361</v>
      </c>
      <c r="S165" s="47" t="s">
        <v>253</v>
      </c>
      <c r="T165" s="47">
        <v>20</v>
      </c>
      <c r="U165" s="47"/>
      <c r="V165" s="47" t="s">
        <v>164</v>
      </c>
      <c r="W165" s="47" t="s">
        <v>164</v>
      </c>
    </row>
    <row r="166" spans="1:23" s="42" customFormat="1" ht="29.25" customHeight="1">
      <c r="A166" s="59">
        <v>41</v>
      </c>
      <c r="B166" s="148" t="s">
        <v>522</v>
      </c>
      <c r="C166" s="148" t="s">
        <v>95</v>
      </c>
      <c r="D166" s="148" t="s">
        <v>95</v>
      </c>
      <c r="E166" s="148" t="s">
        <v>558</v>
      </c>
      <c r="F166" s="224">
        <v>72000</v>
      </c>
      <c r="G166" s="222" t="s">
        <v>876</v>
      </c>
      <c r="H166" s="148" t="s">
        <v>572</v>
      </c>
      <c r="I166" s="148" t="s">
        <v>581</v>
      </c>
      <c r="J166" s="47" t="s">
        <v>173</v>
      </c>
      <c r="K166" s="47" t="s">
        <v>174</v>
      </c>
      <c r="L166" s="47" t="s">
        <v>571</v>
      </c>
      <c r="M166" s="34"/>
      <c r="N166" s="47" t="s">
        <v>250</v>
      </c>
      <c r="O166" s="47" t="s">
        <v>253</v>
      </c>
      <c r="P166" s="47" t="s">
        <v>253</v>
      </c>
      <c r="Q166" s="47" t="s">
        <v>253</v>
      </c>
      <c r="R166" s="47" t="s">
        <v>361</v>
      </c>
      <c r="S166" s="47" t="s">
        <v>253</v>
      </c>
      <c r="T166" s="47">
        <v>35.1</v>
      </c>
      <c r="U166" s="47"/>
      <c r="V166" s="47" t="s">
        <v>164</v>
      </c>
      <c r="W166" s="47" t="s">
        <v>164</v>
      </c>
    </row>
    <row r="167" spans="1:23" s="42" customFormat="1" ht="29.25" customHeight="1">
      <c r="A167" s="59">
        <v>42</v>
      </c>
      <c r="B167" s="148" t="s">
        <v>522</v>
      </c>
      <c r="C167" s="148" t="s">
        <v>95</v>
      </c>
      <c r="D167" s="148" t="s">
        <v>95</v>
      </c>
      <c r="E167" s="148" t="s">
        <v>558</v>
      </c>
      <c r="F167" s="224">
        <v>43000</v>
      </c>
      <c r="G167" s="222" t="s">
        <v>876</v>
      </c>
      <c r="H167" s="148" t="s">
        <v>572</v>
      </c>
      <c r="I167" s="148" t="s">
        <v>611</v>
      </c>
      <c r="J167" s="47" t="s">
        <v>173</v>
      </c>
      <c r="K167" s="47" t="s">
        <v>174</v>
      </c>
      <c r="L167" s="47" t="s">
        <v>571</v>
      </c>
      <c r="M167" s="34"/>
      <c r="N167" s="47" t="s">
        <v>250</v>
      </c>
      <c r="O167" s="47" t="s">
        <v>253</v>
      </c>
      <c r="P167" s="47" t="s">
        <v>253</v>
      </c>
      <c r="Q167" s="47" t="s">
        <v>253</v>
      </c>
      <c r="R167" s="47" t="s">
        <v>361</v>
      </c>
      <c r="S167" s="47" t="s">
        <v>253</v>
      </c>
      <c r="T167" s="47">
        <v>20.91</v>
      </c>
      <c r="U167" s="47"/>
      <c r="V167" s="47" t="s">
        <v>164</v>
      </c>
      <c r="W167" s="47" t="s">
        <v>164</v>
      </c>
    </row>
    <row r="168" spans="1:23" s="42" customFormat="1" ht="29.25" customHeight="1">
      <c r="A168" s="59">
        <v>43</v>
      </c>
      <c r="B168" s="148" t="s">
        <v>522</v>
      </c>
      <c r="C168" s="148" t="s">
        <v>95</v>
      </c>
      <c r="D168" s="148" t="s">
        <v>95</v>
      </c>
      <c r="E168" s="148" t="s">
        <v>558</v>
      </c>
      <c r="F168" s="224">
        <v>143000</v>
      </c>
      <c r="G168" s="222" t="s">
        <v>876</v>
      </c>
      <c r="H168" s="148" t="s">
        <v>572</v>
      </c>
      <c r="I168" s="148" t="s">
        <v>582</v>
      </c>
      <c r="J168" s="47" t="s">
        <v>173</v>
      </c>
      <c r="K168" s="47" t="s">
        <v>174</v>
      </c>
      <c r="L168" s="47" t="s">
        <v>608</v>
      </c>
      <c r="M168" s="34"/>
      <c r="N168" s="47" t="s">
        <v>250</v>
      </c>
      <c r="O168" s="47" t="s">
        <v>253</v>
      </c>
      <c r="P168" s="47" t="s">
        <v>253</v>
      </c>
      <c r="Q168" s="47" t="s">
        <v>253</v>
      </c>
      <c r="R168" s="47" t="s">
        <v>361</v>
      </c>
      <c r="S168" s="47" t="s">
        <v>253</v>
      </c>
      <c r="T168" s="47">
        <v>69.23</v>
      </c>
      <c r="U168" s="47"/>
      <c r="V168" s="47" t="s">
        <v>164</v>
      </c>
      <c r="W168" s="47" t="s">
        <v>164</v>
      </c>
    </row>
    <row r="169" spans="1:23" s="42" customFormat="1" ht="29.25" customHeight="1">
      <c r="A169" s="59">
        <v>44</v>
      </c>
      <c r="B169" s="148" t="s">
        <v>522</v>
      </c>
      <c r="C169" s="148" t="s">
        <v>95</v>
      </c>
      <c r="D169" s="148" t="s">
        <v>95</v>
      </c>
      <c r="E169" s="148" t="s">
        <v>166</v>
      </c>
      <c r="F169" s="224">
        <v>62000</v>
      </c>
      <c r="G169" s="222" t="s">
        <v>876</v>
      </c>
      <c r="H169" s="148" t="s">
        <v>572</v>
      </c>
      <c r="I169" s="148" t="s">
        <v>612</v>
      </c>
      <c r="J169" s="47" t="s">
        <v>173</v>
      </c>
      <c r="K169" s="47" t="s">
        <v>174</v>
      </c>
      <c r="L169" s="47" t="s">
        <v>608</v>
      </c>
      <c r="M169" s="34"/>
      <c r="N169" s="47" t="s">
        <v>250</v>
      </c>
      <c r="O169" s="47" t="s">
        <v>253</v>
      </c>
      <c r="P169" s="47" t="s">
        <v>253</v>
      </c>
      <c r="Q169" s="47" t="s">
        <v>253</v>
      </c>
      <c r="R169" s="47" t="s">
        <v>361</v>
      </c>
      <c r="S169" s="47" t="s">
        <v>253</v>
      </c>
      <c r="T169" s="47">
        <v>30</v>
      </c>
      <c r="U169" s="47"/>
      <c r="V169" s="47" t="s">
        <v>164</v>
      </c>
      <c r="W169" s="47" t="s">
        <v>164</v>
      </c>
    </row>
    <row r="170" spans="1:23" s="42" customFormat="1" ht="29.25" customHeight="1">
      <c r="A170" s="59">
        <v>45</v>
      </c>
      <c r="B170" s="148" t="s">
        <v>522</v>
      </c>
      <c r="C170" s="148" t="s">
        <v>95</v>
      </c>
      <c r="D170" s="148" t="s">
        <v>95</v>
      </c>
      <c r="E170" s="148" t="s">
        <v>166</v>
      </c>
      <c r="F170" s="224">
        <v>14000</v>
      </c>
      <c r="G170" s="222" t="s">
        <v>876</v>
      </c>
      <c r="H170" s="148" t="s">
        <v>572</v>
      </c>
      <c r="I170" s="148" t="s">
        <v>613</v>
      </c>
      <c r="J170" s="47" t="s">
        <v>173</v>
      </c>
      <c r="K170" s="47" t="s">
        <v>174</v>
      </c>
      <c r="L170" s="47" t="s">
        <v>608</v>
      </c>
      <c r="M170" s="34"/>
      <c r="N170" s="47" t="s">
        <v>250</v>
      </c>
      <c r="O170" s="47" t="s">
        <v>253</v>
      </c>
      <c r="P170" s="47" t="s">
        <v>253</v>
      </c>
      <c r="Q170" s="47" t="s">
        <v>253</v>
      </c>
      <c r="R170" s="47" t="s">
        <v>361</v>
      </c>
      <c r="S170" s="47" t="s">
        <v>253</v>
      </c>
      <c r="T170" s="47">
        <v>6.75</v>
      </c>
      <c r="U170" s="47"/>
      <c r="V170" s="47" t="s">
        <v>164</v>
      </c>
      <c r="W170" s="47" t="s">
        <v>164</v>
      </c>
    </row>
    <row r="171" spans="1:23" s="42" customFormat="1" ht="29.25" customHeight="1">
      <c r="A171" s="59">
        <v>46</v>
      </c>
      <c r="B171" s="148" t="s">
        <v>522</v>
      </c>
      <c r="C171" s="148" t="s">
        <v>95</v>
      </c>
      <c r="D171" s="148" t="s">
        <v>95</v>
      </c>
      <c r="E171" s="148" t="s">
        <v>558</v>
      </c>
      <c r="F171" s="224">
        <v>33000</v>
      </c>
      <c r="G171" s="222" t="s">
        <v>876</v>
      </c>
      <c r="H171" s="148" t="s">
        <v>572</v>
      </c>
      <c r="I171" s="148" t="s">
        <v>614</v>
      </c>
      <c r="J171" s="47" t="s">
        <v>173</v>
      </c>
      <c r="K171" s="47" t="s">
        <v>174</v>
      </c>
      <c r="L171" s="47" t="s">
        <v>608</v>
      </c>
      <c r="M171" s="34"/>
      <c r="N171" s="47" t="s">
        <v>250</v>
      </c>
      <c r="O171" s="47" t="s">
        <v>253</v>
      </c>
      <c r="P171" s="47" t="s">
        <v>253</v>
      </c>
      <c r="Q171" s="47" t="s">
        <v>253</v>
      </c>
      <c r="R171" s="47" t="s">
        <v>361</v>
      </c>
      <c r="S171" s="47" t="s">
        <v>253</v>
      </c>
      <c r="T171" s="47">
        <v>16.22</v>
      </c>
      <c r="U171" s="47"/>
      <c r="V171" s="47" t="s">
        <v>164</v>
      </c>
      <c r="W171" s="47" t="s">
        <v>164</v>
      </c>
    </row>
    <row r="172" spans="1:23" s="42" customFormat="1" ht="29.25" customHeight="1">
      <c r="A172" s="59">
        <v>47</v>
      </c>
      <c r="B172" s="148" t="s">
        <v>522</v>
      </c>
      <c r="C172" s="148" t="s">
        <v>95</v>
      </c>
      <c r="D172" s="148" t="s">
        <v>95</v>
      </c>
      <c r="E172" s="148" t="s">
        <v>558</v>
      </c>
      <c r="F172" s="224">
        <v>12000</v>
      </c>
      <c r="G172" s="222" t="s">
        <v>876</v>
      </c>
      <c r="H172" s="148" t="s">
        <v>572</v>
      </c>
      <c r="I172" s="148" t="s">
        <v>615</v>
      </c>
      <c r="J172" s="47" t="s">
        <v>173</v>
      </c>
      <c r="K172" s="47" t="s">
        <v>174</v>
      </c>
      <c r="L172" s="47" t="s">
        <v>608</v>
      </c>
      <c r="M172" s="34"/>
      <c r="N172" s="47" t="s">
        <v>250</v>
      </c>
      <c r="O172" s="47" t="s">
        <v>253</v>
      </c>
      <c r="P172" s="47" t="s">
        <v>253</v>
      </c>
      <c r="Q172" s="47" t="s">
        <v>253</v>
      </c>
      <c r="R172" s="47" t="s">
        <v>361</v>
      </c>
      <c r="S172" s="47" t="s">
        <v>253</v>
      </c>
      <c r="T172" s="47">
        <v>5.8</v>
      </c>
      <c r="U172" s="47"/>
      <c r="V172" s="47" t="s">
        <v>164</v>
      </c>
      <c r="W172" s="47" t="s">
        <v>164</v>
      </c>
    </row>
    <row r="173" spans="1:23" s="42" customFormat="1" ht="29.25" customHeight="1">
      <c r="A173" s="59">
        <v>48</v>
      </c>
      <c r="B173" s="148" t="s">
        <v>523</v>
      </c>
      <c r="C173" s="148" t="s">
        <v>95</v>
      </c>
      <c r="D173" s="148" t="s">
        <v>95</v>
      </c>
      <c r="E173" s="148">
        <v>1925</v>
      </c>
      <c r="F173" s="224">
        <v>1312014.6</v>
      </c>
      <c r="G173" s="222" t="s">
        <v>875</v>
      </c>
      <c r="H173" s="148" t="s">
        <v>572</v>
      </c>
      <c r="I173" s="148" t="s">
        <v>616</v>
      </c>
      <c r="J173" s="47" t="s">
        <v>173</v>
      </c>
      <c r="K173" s="47" t="s">
        <v>174</v>
      </c>
      <c r="L173" s="47" t="s">
        <v>571</v>
      </c>
      <c r="M173" s="34"/>
      <c r="N173" s="47" t="s">
        <v>250</v>
      </c>
      <c r="O173" s="47" t="s">
        <v>250</v>
      </c>
      <c r="P173" s="47" t="s">
        <v>250</v>
      </c>
      <c r="Q173" s="47" t="s">
        <v>250</v>
      </c>
      <c r="R173" s="47" t="s">
        <v>361</v>
      </c>
      <c r="S173" s="47" t="s">
        <v>250</v>
      </c>
      <c r="T173" s="47">
        <v>295.1</v>
      </c>
      <c r="U173" s="47"/>
      <c r="V173" s="47" t="s">
        <v>164</v>
      </c>
      <c r="W173" s="47" t="s">
        <v>164</v>
      </c>
    </row>
    <row r="174" spans="1:23" s="42" customFormat="1" ht="29.25" customHeight="1">
      <c r="A174" s="59">
        <v>49</v>
      </c>
      <c r="B174" s="148" t="s">
        <v>522</v>
      </c>
      <c r="C174" s="148" t="s">
        <v>95</v>
      </c>
      <c r="D174" s="148" t="s">
        <v>95</v>
      </c>
      <c r="E174" s="148" t="s">
        <v>553</v>
      </c>
      <c r="F174" s="224">
        <v>114000</v>
      </c>
      <c r="G174" s="222" t="s">
        <v>444</v>
      </c>
      <c r="H174" s="148" t="s">
        <v>572</v>
      </c>
      <c r="I174" s="148" t="s">
        <v>588</v>
      </c>
      <c r="J174" s="47" t="s">
        <v>173</v>
      </c>
      <c r="K174" s="47" t="s">
        <v>174</v>
      </c>
      <c r="L174" s="47" t="s">
        <v>571</v>
      </c>
      <c r="M174" s="34"/>
      <c r="N174" s="47" t="s">
        <v>250</v>
      </c>
      <c r="O174" s="47" t="s">
        <v>253</v>
      </c>
      <c r="P174" s="47" t="s">
        <v>253</v>
      </c>
      <c r="Q174" s="47" t="s">
        <v>253</v>
      </c>
      <c r="R174" s="47" t="s">
        <v>361</v>
      </c>
      <c r="S174" s="47" t="s">
        <v>253</v>
      </c>
      <c r="T174" s="47" t="s">
        <v>251</v>
      </c>
      <c r="U174" s="47"/>
      <c r="V174" s="47" t="s">
        <v>164</v>
      </c>
      <c r="W174" s="47" t="s">
        <v>164</v>
      </c>
    </row>
    <row r="175" spans="1:23" s="42" customFormat="1" ht="29.25" customHeight="1">
      <c r="A175" s="59">
        <v>50</v>
      </c>
      <c r="B175" s="148" t="s">
        <v>522</v>
      </c>
      <c r="C175" s="148" t="s">
        <v>95</v>
      </c>
      <c r="D175" s="148" t="s">
        <v>95</v>
      </c>
      <c r="E175" s="148">
        <v>1920</v>
      </c>
      <c r="F175" s="224">
        <v>156000</v>
      </c>
      <c r="G175" s="222" t="s">
        <v>876</v>
      </c>
      <c r="H175" s="148" t="s">
        <v>572</v>
      </c>
      <c r="I175" s="148" t="s">
        <v>593</v>
      </c>
      <c r="J175" s="47" t="s">
        <v>173</v>
      </c>
      <c r="K175" s="47" t="s">
        <v>174</v>
      </c>
      <c r="L175" s="47" t="s">
        <v>571</v>
      </c>
      <c r="M175" s="34"/>
      <c r="N175" s="47" t="s">
        <v>250</v>
      </c>
      <c r="O175" s="47" t="s">
        <v>253</v>
      </c>
      <c r="P175" s="47" t="s">
        <v>253</v>
      </c>
      <c r="Q175" s="47" t="s">
        <v>253</v>
      </c>
      <c r="R175" s="47" t="s">
        <v>361</v>
      </c>
      <c r="S175" s="47" t="s">
        <v>253</v>
      </c>
      <c r="T175" s="47">
        <v>75.7</v>
      </c>
      <c r="U175" s="47"/>
      <c r="V175" s="47" t="s">
        <v>95</v>
      </c>
      <c r="W175" s="47" t="s">
        <v>164</v>
      </c>
    </row>
    <row r="176" spans="1:23" s="42" customFormat="1" ht="29.25" customHeight="1">
      <c r="A176" s="59">
        <v>51</v>
      </c>
      <c r="B176" s="148" t="s">
        <v>522</v>
      </c>
      <c r="C176" s="148" t="s">
        <v>95</v>
      </c>
      <c r="D176" s="148" t="s">
        <v>95</v>
      </c>
      <c r="E176" s="148" t="s">
        <v>558</v>
      </c>
      <c r="F176" s="224">
        <v>71000</v>
      </c>
      <c r="G176" s="222" t="s">
        <v>876</v>
      </c>
      <c r="H176" s="148" t="s">
        <v>572</v>
      </c>
      <c r="I176" s="148" t="s">
        <v>617</v>
      </c>
      <c r="J176" s="47" t="s">
        <v>173</v>
      </c>
      <c r="K176" s="47" t="s">
        <v>174</v>
      </c>
      <c r="L176" s="47" t="s">
        <v>571</v>
      </c>
      <c r="M176" s="34"/>
      <c r="N176" s="47" t="s">
        <v>250</v>
      </c>
      <c r="O176" s="47" t="s">
        <v>253</v>
      </c>
      <c r="P176" s="47" t="s">
        <v>253</v>
      </c>
      <c r="Q176" s="47" t="s">
        <v>253</v>
      </c>
      <c r="R176" s="47" t="s">
        <v>361</v>
      </c>
      <c r="S176" s="47" t="s">
        <v>253</v>
      </c>
      <c r="T176" s="47">
        <v>34.64</v>
      </c>
      <c r="U176" s="47"/>
      <c r="V176" s="47" t="s">
        <v>164</v>
      </c>
      <c r="W176" s="47" t="s">
        <v>164</v>
      </c>
    </row>
    <row r="177" spans="1:23" s="42" customFormat="1" ht="29.25" customHeight="1">
      <c r="A177" s="59">
        <v>52</v>
      </c>
      <c r="B177" s="148" t="s">
        <v>522</v>
      </c>
      <c r="C177" s="148" t="s">
        <v>95</v>
      </c>
      <c r="D177" s="148" t="s">
        <v>164</v>
      </c>
      <c r="E177" s="148" t="s">
        <v>558</v>
      </c>
      <c r="F177" s="224">
        <v>60000</v>
      </c>
      <c r="G177" s="222" t="s">
        <v>876</v>
      </c>
      <c r="H177" s="148" t="s">
        <v>572</v>
      </c>
      <c r="I177" s="148" t="s">
        <v>618</v>
      </c>
      <c r="J177" s="47" t="s">
        <v>173</v>
      </c>
      <c r="K177" s="47" t="s">
        <v>174</v>
      </c>
      <c r="L177" s="47" t="s">
        <v>571</v>
      </c>
      <c r="M177" s="34"/>
      <c r="N177" s="47" t="s">
        <v>250</v>
      </c>
      <c r="O177" s="47" t="s">
        <v>253</v>
      </c>
      <c r="P177" s="47" t="s">
        <v>253</v>
      </c>
      <c r="Q177" s="47" t="s">
        <v>253</v>
      </c>
      <c r="R177" s="47" t="s">
        <v>361</v>
      </c>
      <c r="S177" s="47" t="s">
        <v>253</v>
      </c>
      <c r="T177" s="47">
        <v>28.95</v>
      </c>
      <c r="U177" s="47"/>
      <c r="V177" s="47" t="s">
        <v>164</v>
      </c>
      <c r="W177" s="47" t="s">
        <v>164</v>
      </c>
    </row>
    <row r="178" spans="1:23" s="42" customFormat="1" ht="29.25" customHeight="1">
      <c r="A178" s="59">
        <v>53</v>
      </c>
      <c r="B178" s="148" t="s">
        <v>522</v>
      </c>
      <c r="C178" s="148" t="s">
        <v>95</v>
      </c>
      <c r="D178" s="148" t="s">
        <v>164</v>
      </c>
      <c r="E178" s="148" t="s">
        <v>558</v>
      </c>
      <c r="F178" s="224">
        <v>47000</v>
      </c>
      <c r="G178" s="222" t="s">
        <v>876</v>
      </c>
      <c r="H178" s="148" t="s">
        <v>572</v>
      </c>
      <c r="I178" s="148" t="s">
        <v>619</v>
      </c>
      <c r="J178" s="47" t="s">
        <v>173</v>
      </c>
      <c r="K178" s="47" t="s">
        <v>174</v>
      </c>
      <c r="L178" s="47" t="s">
        <v>571</v>
      </c>
      <c r="M178" s="34"/>
      <c r="N178" s="47" t="s">
        <v>250</v>
      </c>
      <c r="O178" s="47" t="s">
        <v>253</v>
      </c>
      <c r="P178" s="47" t="s">
        <v>253</v>
      </c>
      <c r="Q178" s="47" t="s">
        <v>253</v>
      </c>
      <c r="R178" s="47" t="s">
        <v>361</v>
      </c>
      <c r="S178" s="47" t="s">
        <v>253</v>
      </c>
      <c r="T178" s="47">
        <v>22.99</v>
      </c>
      <c r="U178" s="47"/>
      <c r="V178" s="47" t="s">
        <v>164</v>
      </c>
      <c r="W178" s="47" t="s">
        <v>164</v>
      </c>
    </row>
    <row r="179" spans="1:23" s="42" customFormat="1" ht="29.25" customHeight="1">
      <c r="A179" s="59">
        <v>54</v>
      </c>
      <c r="B179" s="148" t="s">
        <v>522</v>
      </c>
      <c r="C179" s="148" t="s">
        <v>95</v>
      </c>
      <c r="D179" s="148" t="s">
        <v>95</v>
      </c>
      <c r="E179" s="148" t="s">
        <v>166</v>
      </c>
      <c r="F179" s="224">
        <v>49000</v>
      </c>
      <c r="G179" s="222" t="s">
        <v>876</v>
      </c>
      <c r="H179" s="148" t="s">
        <v>572</v>
      </c>
      <c r="I179" s="148" t="s">
        <v>620</v>
      </c>
      <c r="J179" s="47" t="s">
        <v>173</v>
      </c>
      <c r="K179" s="47" t="s">
        <v>174</v>
      </c>
      <c r="L179" s="47" t="s">
        <v>571</v>
      </c>
      <c r="M179" s="34"/>
      <c r="N179" s="47" t="s">
        <v>250</v>
      </c>
      <c r="O179" s="47" t="s">
        <v>253</v>
      </c>
      <c r="P179" s="47" t="s">
        <v>253</v>
      </c>
      <c r="Q179" s="47" t="s">
        <v>253</v>
      </c>
      <c r="R179" s="47" t="s">
        <v>361</v>
      </c>
      <c r="S179" s="47" t="s">
        <v>253</v>
      </c>
      <c r="T179" s="47">
        <v>23.66</v>
      </c>
      <c r="U179" s="47"/>
      <c r="V179" s="47" t="s">
        <v>164</v>
      </c>
      <c r="W179" s="47" t="s">
        <v>164</v>
      </c>
    </row>
    <row r="180" spans="1:23" s="42" customFormat="1" ht="29.25" customHeight="1">
      <c r="A180" s="59">
        <v>55</v>
      </c>
      <c r="B180" s="148" t="s">
        <v>522</v>
      </c>
      <c r="C180" s="148" t="s">
        <v>95</v>
      </c>
      <c r="D180" s="148" t="s">
        <v>164</v>
      </c>
      <c r="E180" s="148">
        <v>1970</v>
      </c>
      <c r="F180" s="224">
        <v>137000</v>
      </c>
      <c r="G180" s="222" t="s">
        <v>876</v>
      </c>
      <c r="H180" s="148" t="s">
        <v>572</v>
      </c>
      <c r="I180" s="148" t="s">
        <v>621</v>
      </c>
      <c r="J180" s="47" t="s">
        <v>173</v>
      </c>
      <c r="K180" s="47" t="s">
        <v>174</v>
      </c>
      <c r="L180" s="47" t="s">
        <v>608</v>
      </c>
      <c r="M180" s="34"/>
      <c r="N180" s="47" t="s">
        <v>250</v>
      </c>
      <c r="O180" s="47" t="s">
        <v>253</v>
      </c>
      <c r="P180" s="47" t="s">
        <v>253</v>
      </c>
      <c r="Q180" s="47" t="s">
        <v>253</v>
      </c>
      <c r="R180" s="47" t="s">
        <v>361</v>
      </c>
      <c r="S180" s="47" t="s">
        <v>253</v>
      </c>
      <c r="T180" s="47">
        <v>66.68</v>
      </c>
      <c r="U180" s="47"/>
      <c r="V180" s="47" t="s">
        <v>164</v>
      </c>
      <c r="W180" s="47" t="s">
        <v>164</v>
      </c>
    </row>
    <row r="181" spans="1:23" s="42" customFormat="1" ht="29.25" customHeight="1">
      <c r="A181" s="59">
        <v>56</v>
      </c>
      <c r="B181" s="148" t="s">
        <v>522</v>
      </c>
      <c r="C181" s="148" t="s">
        <v>95</v>
      </c>
      <c r="D181" s="148" t="s">
        <v>164</v>
      </c>
      <c r="E181" s="148" t="s">
        <v>558</v>
      </c>
      <c r="F181" s="224">
        <v>54000</v>
      </c>
      <c r="G181" s="222" t="s">
        <v>876</v>
      </c>
      <c r="H181" s="148" t="s">
        <v>572</v>
      </c>
      <c r="I181" s="148" t="s">
        <v>583</v>
      </c>
      <c r="J181" s="47" t="s">
        <v>173</v>
      </c>
      <c r="K181" s="47" t="s">
        <v>174</v>
      </c>
      <c r="L181" s="47" t="s">
        <v>571</v>
      </c>
      <c r="M181" s="34"/>
      <c r="N181" s="47" t="s">
        <v>250</v>
      </c>
      <c r="O181" s="47" t="s">
        <v>253</v>
      </c>
      <c r="P181" s="47" t="s">
        <v>253</v>
      </c>
      <c r="Q181" s="47" t="s">
        <v>253</v>
      </c>
      <c r="R181" s="47" t="s">
        <v>361</v>
      </c>
      <c r="S181" s="47" t="s">
        <v>253</v>
      </c>
      <c r="T181" s="47">
        <v>26.1</v>
      </c>
      <c r="U181" s="47">
        <v>1</v>
      </c>
      <c r="V181" s="47" t="s">
        <v>164</v>
      </c>
      <c r="W181" s="47" t="s">
        <v>164</v>
      </c>
    </row>
    <row r="182" spans="1:23" s="42" customFormat="1" ht="29.25" customHeight="1">
      <c r="A182" s="59">
        <v>57</v>
      </c>
      <c r="B182" s="148" t="s">
        <v>522</v>
      </c>
      <c r="C182" s="148" t="s">
        <v>95</v>
      </c>
      <c r="D182" s="148" t="s">
        <v>164</v>
      </c>
      <c r="E182" s="148" t="s">
        <v>558</v>
      </c>
      <c r="F182" s="224">
        <v>86000</v>
      </c>
      <c r="G182" s="222" t="s">
        <v>876</v>
      </c>
      <c r="H182" s="148" t="s">
        <v>572</v>
      </c>
      <c r="I182" s="148" t="s">
        <v>584</v>
      </c>
      <c r="J182" s="47" t="s">
        <v>173</v>
      </c>
      <c r="K182" s="47" t="s">
        <v>174</v>
      </c>
      <c r="L182" s="47" t="s">
        <v>608</v>
      </c>
      <c r="M182" s="34"/>
      <c r="N182" s="47" t="s">
        <v>250</v>
      </c>
      <c r="O182" s="47" t="s">
        <v>253</v>
      </c>
      <c r="P182" s="47" t="s">
        <v>253</v>
      </c>
      <c r="Q182" s="47" t="s">
        <v>253</v>
      </c>
      <c r="R182" s="47" t="s">
        <v>361</v>
      </c>
      <c r="S182" s="47" t="s">
        <v>253</v>
      </c>
      <c r="T182" s="47">
        <v>41.64</v>
      </c>
      <c r="U182" s="47"/>
      <c r="V182" s="47" t="s">
        <v>164</v>
      </c>
      <c r="W182" s="47" t="s">
        <v>164</v>
      </c>
    </row>
    <row r="183" spans="1:23" s="42" customFormat="1" ht="29.25" customHeight="1">
      <c r="A183" s="59">
        <v>58</v>
      </c>
      <c r="B183" s="148" t="s">
        <v>522</v>
      </c>
      <c r="C183" s="148" t="s">
        <v>95</v>
      </c>
      <c r="D183" s="148" t="s">
        <v>164</v>
      </c>
      <c r="E183" s="148">
        <v>1968</v>
      </c>
      <c r="F183" s="224">
        <v>127000</v>
      </c>
      <c r="G183" s="222" t="s">
        <v>876</v>
      </c>
      <c r="H183" s="148" t="s">
        <v>572</v>
      </c>
      <c r="I183" s="148" t="s">
        <v>622</v>
      </c>
      <c r="J183" s="47" t="s">
        <v>173</v>
      </c>
      <c r="K183" s="47" t="s">
        <v>174</v>
      </c>
      <c r="L183" s="47" t="s">
        <v>608</v>
      </c>
      <c r="M183" s="34"/>
      <c r="N183" s="47" t="s">
        <v>250</v>
      </c>
      <c r="O183" s="47" t="s">
        <v>253</v>
      </c>
      <c r="P183" s="47" t="s">
        <v>253</v>
      </c>
      <c r="Q183" s="47" t="s">
        <v>253</v>
      </c>
      <c r="R183" s="47" t="s">
        <v>361</v>
      </c>
      <c r="S183" s="47" t="s">
        <v>253</v>
      </c>
      <c r="T183" s="47">
        <v>61.6</v>
      </c>
      <c r="U183" s="47"/>
      <c r="V183" s="47" t="s">
        <v>164</v>
      </c>
      <c r="W183" s="47" t="s">
        <v>164</v>
      </c>
    </row>
    <row r="184" spans="1:23" s="42" customFormat="1" ht="29.25" customHeight="1">
      <c r="A184" s="59">
        <v>59</v>
      </c>
      <c r="B184" s="148" t="s">
        <v>523</v>
      </c>
      <c r="C184" s="148" t="s">
        <v>95</v>
      </c>
      <c r="D184" s="148" t="s">
        <v>164</v>
      </c>
      <c r="E184" s="148" t="s">
        <v>558</v>
      </c>
      <c r="F184" s="224">
        <v>148051.8</v>
      </c>
      <c r="G184" s="222" t="s">
        <v>875</v>
      </c>
      <c r="H184" s="148" t="s">
        <v>572</v>
      </c>
      <c r="I184" s="148" t="s">
        <v>623</v>
      </c>
      <c r="J184" s="47" t="s">
        <v>173</v>
      </c>
      <c r="K184" s="47" t="s">
        <v>174</v>
      </c>
      <c r="L184" s="47" t="s">
        <v>571</v>
      </c>
      <c r="M184" s="34"/>
      <c r="N184" s="47" t="s">
        <v>250</v>
      </c>
      <c r="O184" s="47" t="s">
        <v>250</v>
      </c>
      <c r="P184" s="47" t="s">
        <v>250</v>
      </c>
      <c r="Q184" s="47" t="s">
        <v>250</v>
      </c>
      <c r="R184" s="47" t="s">
        <v>361</v>
      </c>
      <c r="S184" s="47" t="s">
        <v>250</v>
      </c>
      <c r="T184" s="47">
        <v>33.3</v>
      </c>
      <c r="U184" s="47"/>
      <c r="V184" s="47" t="s">
        <v>164</v>
      </c>
      <c r="W184" s="47" t="s">
        <v>164</v>
      </c>
    </row>
    <row r="185" spans="1:23" s="42" customFormat="1" ht="29.25" customHeight="1">
      <c r="A185" s="59">
        <v>60</v>
      </c>
      <c r="B185" s="148" t="s">
        <v>522</v>
      </c>
      <c r="C185" s="148" t="s">
        <v>95</v>
      </c>
      <c r="D185" s="148" t="s">
        <v>95</v>
      </c>
      <c r="E185" s="148">
        <v>1890</v>
      </c>
      <c r="F185" s="224">
        <v>20000</v>
      </c>
      <c r="G185" s="222" t="s">
        <v>876</v>
      </c>
      <c r="H185" s="148" t="s">
        <v>572</v>
      </c>
      <c r="I185" s="148" t="s">
        <v>586</v>
      </c>
      <c r="J185" s="47" t="s">
        <v>173</v>
      </c>
      <c r="K185" s="47" t="s">
        <v>174</v>
      </c>
      <c r="L185" s="47" t="s">
        <v>571</v>
      </c>
      <c r="M185" s="34"/>
      <c r="N185" s="47" t="s">
        <v>250</v>
      </c>
      <c r="O185" s="47" t="s">
        <v>253</v>
      </c>
      <c r="P185" s="47" t="s">
        <v>253</v>
      </c>
      <c r="Q185" s="47" t="s">
        <v>253</v>
      </c>
      <c r="R185" s="47" t="s">
        <v>361</v>
      </c>
      <c r="S185" s="47" t="s">
        <v>253</v>
      </c>
      <c r="T185" s="47">
        <v>9.6</v>
      </c>
      <c r="U185" s="47"/>
      <c r="V185" s="47" t="s">
        <v>164</v>
      </c>
      <c r="W185" s="47" t="s">
        <v>164</v>
      </c>
    </row>
    <row r="186" spans="1:23" s="42" customFormat="1" ht="29.25" customHeight="1">
      <c r="A186" s="59">
        <v>61</v>
      </c>
      <c r="B186" s="148" t="s">
        <v>522</v>
      </c>
      <c r="C186" s="148" t="s">
        <v>95</v>
      </c>
      <c r="D186" s="148" t="s">
        <v>164</v>
      </c>
      <c r="E186" s="148">
        <v>1972</v>
      </c>
      <c r="F186" s="224">
        <v>176000</v>
      </c>
      <c r="G186" s="222" t="s">
        <v>876</v>
      </c>
      <c r="H186" s="148" t="s">
        <v>572</v>
      </c>
      <c r="I186" s="148" t="s">
        <v>624</v>
      </c>
      <c r="J186" s="47" t="s">
        <v>173</v>
      </c>
      <c r="K186" s="47" t="s">
        <v>174</v>
      </c>
      <c r="L186" s="47" t="s">
        <v>608</v>
      </c>
      <c r="M186" s="34"/>
      <c r="N186" s="47" t="s">
        <v>250</v>
      </c>
      <c r="O186" s="47" t="s">
        <v>250</v>
      </c>
      <c r="P186" s="47" t="s">
        <v>253</v>
      </c>
      <c r="Q186" s="47" t="s">
        <v>253</v>
      </c>
      <c r="R186" s="47" t="s">
        <v>361</v>
      </c>
      <c r="S186" s="47" t="s">
        <v>253</v>
      </c>
      <c r="T186" s="47">
        <v>73.2</v>
      </c>
      <c r="U186" s="47"/>
      <c r="V186" s="47" t="s">
        <v>164</v>
      </c>
      <c r="W186" s="47" t="s">
        <v>164</v>
      </c>
    </row>
    <row r="187" spans="1:23" s="42" customFormat="1" ht="29.25" customHeight="1">
      <c r="A187" s="59">
        <v>62</v>
      </c>
      <c r="B187" s="148" t="s">
        <v>522</v>
      </c>
      <c r="C187" s="148" t="s">
        <v>95</v>
      </c>
      <c r="D187" s="148" t="s">
        <v>164</v>
      </c>
      <c r="E187" s="148" t="s">
        <v>558</v>
      </c>
      <c r="F187" s="224">
        <v>64000</v>
      </c>
      <c r="G187" s="222" t="s">
        <v>876</v>
      </c>
      <c r="H187" s="148" t="s">
        <v>572</v>
      </c>
      <c r="I187" s="148" t="s">
        <v>625</v>
      </c>
      <c r="J187" s="47" t="s">
        <v>173</v>
      </c>
      <c r="K187" s="47" t="s">
        <v>174</v>
      </c>
      <c r="L187" s="47" t="s">
        <v>608</v>
      </c>
      <c r="M187" s="34"/>
      <c r="N187" s="47" t="s">
        <v>250</v>
      </c>
      <c r="O187" s="47" t="s">
        <v>253</v>
      </c>
      <c r="P187" s="47" t="s">
        <v>253</v>
      </c>
      <c r="Q187" s="47" t="s">
        <v>253</v>
      </c>
      <c r="R187" s="47" t="s">
        <v>361</v>
      </c>
      <c r="S187" s="47" t="s">
        <v>253</v>
      </c>
      <c r="T187" s="47">
        <v>31.2</v>
      </c>
      <c r="U187" s="47"/>
      <c r="V187" s="47" t="s">
        <v>164</v>
      </c>
      <c r="W187" s="47" t="s">
        <v>164</v>
      </c>
    </row>
    <row r="188" spans="1:23" s="42" customFormat="1" ht="29.25" customHeight="1">
      <c r="A188" s="59">
        <v>63</v>
      </c>
      <c r="B188" s="148" t="s">
        <v>522</v>
      </c>
      <c r="C188" s="148" t="s">
        <v>95</v>
      </c>
      <c r="D188" s="148" t="s">
        <v>95</v>
      </c>
      <c r="E188" s="148" t="s">
        <v>166</v>
      </c>
      <c r="F188" s="224">
        <v>73000</v>
      </c>
      <c r="G188" s="222" t="s">
        <v>876</v>
      </c>
      <c r="H188" s="148" t="s">
        <v>572</v>
      </c>
      <c r="I188" s="148" t="s">
        <v>626</v>
      </c>
      <c r="J188" s="47" t="s">
        <v>173</v>
      </c>
      <c r="K188" s="47" t="s">
        <v>174</v>
      </c>
      <c r="L188" s="47" t="s">
        <v>627</v>
      </c>
      <c r="M188" s="34"/>
      <c r="N188" s="47" t="s">
        <v>250</v>
      </c>
      <c r="O188" s="47" t="s">
        <v>250</v>
      </c>
      <c r="P188" s="47" t="s">
        <v>253</v>
      </c>
      <c r="Q188" s="47" t="s">
        <v>253</v>
      </c>
      <c r="R188" s="47" t="s">
        <v>361</v>
      </c>
      <c r="S188" s="47" t="s">
        <v>253</v>
      </c>
      <c r="T188" s="47">
        <v>35.6</v>
      </c>
      <c r="U188" s="47"/>
      <c r="V188" s="47" t="s">
        <v>164</v>
      </c>
      <c r="W188" s="47" t="s">
        <v>164</v>
      </c>
    </row>
    <row r="189" spans="1:23" s="42" customFormat="1" ht="29.25" customHeight="1">
      <c r="A189" s="59">
        <v>64</v>
      </c>
      <c r="B189" s="148" t="s">
        <v>522</v>
      </c>
      <c r="C189" s="148" t="s">
        <v>95</v>
      </c>
      <c r="D189" s="148" t="s">
        <v>164</v>
      </c>
      <c r="E189" s="148" t="s">
        <v>561</v>
      </c>
      <c r="F189" s="224">
        <v>170000</v>
      </c>
      <c r="G189" s="222" t="s">
        <v>876</v>
      </c>
      <c r="H189" s="148" t="s">
        <v>572</v>
      </c>
      <c r="I189" s="148" t="s">
        <v>628</v>
      </c>
      <c r="J189" s="47" t="s">
        <v>173</v>
      </c>
      <c r="K189" s="47" t="s">
        <v>174</v>
      </c>
      <c r="L189" s="47" t="s">
        <v>608</v>
      </c>
      <c r="M189" s="34"/>
      <c r="N189" s="47" t="s">
        <v>250</v>
      </c>
      <c r="O189" s="47" t="s">
        <v>253</v>
      </c>
      <c r="P189" s="47" t="s">
        <v>253</v>
      </c>
      <c r="Q189" s="47" t="s">
        <v>253</v>
      </c>
      <c r="R189" s="47" t="s">
        <v>361</v>
      </c>
      <c r="S189" s="47" t="s">
        <v>253</v>
      </c>
      <c r="T189" s="47">
        <v>61.32</v>
      </c>
      <c r="U189" s="47"/>
      <c r="V189" s="47" t="s">
        <v>164</v>
      </c>
      <c r="W189" s="47" t="s">
        <v>164</v>
      </c>
    </row>
    <row r="190" spans="1:23" s="42" customFormat="1" ht="29.25" customHeight="1">
      <c r="A190" s="59">
        <v>65</v>
      </c>
      <c r="B190" s="148" t="s">
        <v>522</v>
      </c>
      <c r="C190" s="148" t="s">
        <v>95</v>
      </c>
      <c r="D190" s="148" t="s">
        <v>164</v>
      </c>
      <c r="E190" s="148" t="s">
        <v>562</v>
      </c>
      <c r="F190" s="224">
        <v>155000</v>
      </c>
      <c r="G190" s="222" t="s">
        <v>876</v>
      </c>
      <c r="H190" s="148" t="s">
        <v>572</v>
      </c>
      <c r="I190" s="148" t="s">
        <v>629</v>
      </c>
      <c r="J190" s="47" t="s">
        <v>173</v>
      </c>
      <c r="K190" s="47" t="s">
        <v>174</v>
      </c>
      <c r="L190" s="47" t="s">
        <v>571</v>
      </c>
      <c r="M190" s="34"/>
      <c r="N190" s="47" t="s">
        <v>250</v>
      </c>
      <c r="O190" s="47" t="s">
        <v>253</v>
      </c>
      <c r="P190" s="47" t="s">
        <v>253</v>
      </c>
      <c r="Q190" s="47" t="s">
        <v>253</v>
      </c>
      <c r="R190" s="47" t="s">
        <v>361</v>
      </c>
      <c r="S190" s="47" t="s">
        <v>253</v>
      </c>
      <c r="T190" s="47">
        <v>75.24</v>
      </c>
      <c r="U190" s="47"/>
      <c r="V190" s="47" t="s">
        <v>164</v>
      </c>
      <c r="W190" s="47" t="s">
        <v>164</v>
      </c>
    </row>
    <row r="191" spans="1:23" s="42" customFormat="1" ht="29.25" customHeight="1">
      <c r="A191" s="59">
        <v>66</v>
      </c>
      <c r="B191" s="148" t="s">
        <v>522</v>
      </c>
      <c r="C191" s="148" t="s">
        <v>95</v>
      </c>
      <c r="D191" s="148" t="s">
        <v>164</v>
      </c>
      <c r="E191" s="148" t="s">
        <v>558</v>
      </c>
      <c r="F191" s="224">
        <v>269000</v>
      </c>
      <c r="G191" s="222" t="s">
        <v>876</v>
      </c>
      <c r="H191" s="148" t="s">
        <v>572</v>
      </c>
      <c r="I191" s="148" t="s">
        <v>630</v>
      </c>
      <c r="J191" s="47" t="s">
        <v>173</v>
      </c>
      <c r="K191" s="47" t="s">
        <v>178</v>
      </c>
      <c r="L191" s="47" t="s">
        <v>608</v>
      </c>
      <c r="M191" s="34"/>
      <c r="N191" s="47" t="s">
        <v>250</v>
      </c>
      <c r="O191" s="47" t="s">
        <v>253</v>
      </c>
      <c r="P191" s="47" t="s">
        <v>253</v>
      </c>
      <c r="Q191" s="47" t="s">
        <v>253</v>
      </c>
      <c r="R191" s="47" t="s">
        <v>361</v>
      </c>
      <c r="S191" s="47" t="s">
        <v>253</v>
      </c>
      <c r="T191" s="47">
        <v>130.9</v>
      </c>
      <c r="U191" s="47"/>
      <c r="V191" s="47" t="s">
        <v>164</v>
      </c>
      <c r="W191" s="47" t="s">
        <v>164</v>
      </c>
    </row>
    <row r="192" spans="1:23" s="42" customFormat="1" ht="29.25" customHeight="1">
      <c r="A192" s="59">
        <v>67</v>
      </c>
      <c r="B192" s="148" t="s">
        <v>522</v>
      </c>
      <c r="C192" s="148" t="s">
        <v>95</v>
      </c>
      <c r="D192" s="148" t="s">
        <v>164</v>
      </c>
      <c r="E192" s="148" t="s">
        <v>558</v>
      </c>
      <c r="F192" s="224">
        <v>103000</v>
      </c>
      <c r="G192" s="222" t="s">
        <v>876</v>
      </c>
      <c r="H192" s="148" t="s">
        <v>572</v>
      </c>
      <c r="I192" s="148" t="s">
        <v>631</v>
      </c>
      <c r="J192" s="47" t="s">
        <v>173</v>
      </c>
      <c r="K192" s="47" t="s">
        <v>174</v>
      </c>
      <c r="L192" s="47" t="s">
        <v>571</v>
      </c>
      <c r="M192" s="34"/>
      <c r="N192" s="47" t="s">
        <v>250</v>
      </c>
      <c r="O192" s="47" t="s">
        <v>253</v>
      </c>
      <c r="P192" s="47" t="s">
        <v>253</v>
      </c>
      <c r="Q192" s="47" t="s">
        <v>253</v>
      </c>
      <c r="R192" s="47" t="s">
        <v>361</v>
      </c>
      <c r="S192" s="47" t="s">
        <v>253</v>
      </c>
      <c r="T192" s="47">
        <v>50.08</v>
      </c>
      <c r="U192" s="47"/>
      <c r="V192" s="47" t="s">
        <v>164</v>
      </c>
      <c r="W192" s="47" t="s">
        <v>164</v>
      </c>
    </row>
    <row r="193" spans="1:23" s="42" customFormat="1" ht="29.25" customHeight="1">
      <c r="A193" s="59">
        <v>68</v>
      </c>
      <c r="B193" s="148" t="s">
        <v>522</v>
      </c>
      <c r="C193" s="148" t="s">
        <v>95</v>
      </c>
      <c r="D193" s="148" t="s">
        <v>95</v>
      </c>
      <c r="E193" s="148" t="s">
        <v>166</v>
      </c>
      <c r="F193" s="224">
        <v>57000</v>
      </c>
      <c r="G193" s="222" t="s">
        <v>876</v>
      </c>
      <c r="H193" s="148" t="s">
        <v>572</v>
      </c>
      <c r="I193" s="148" t="s">
        <v>632</v>
      </c>
      <c r="J193" s="47" t="s">
        <v>173</v>
      </c>
      <c r="K193" s="47" t="s">
        <v>174</v>
      </c>
      <c r="L193" s="47" t="s">
        <v>608</v>
      </c>
      <c r="M193" s="34"/>
      <c r="N193" s="47" t="s">
        <v>250</v>
      </c>
      <c r="O193" s="47" t="s">
        <v>253</v>
      </c>
      <c r="P193" s="47" t="s">
        <v>253</v>
      </c>
      <c r="Q193" s="47" t="s">
        <v>253</v>
      </c>
      <c r="R193" s="47" t="s">
        <v>361</v>
      </c>
      <c r="S193" s="47" t="s">
        <v>253</v>
      </c>
      <c r="T193" s="47">
        <v>27.5</v>
      </c>
      <c r="U193" s="47"/>
      <c r="V193" s="47" t="s">
        <v>164</v>
      </c>
      <c r="W193" s="47" t="s">
        <v>164</v>
      </c>
    </row>
    <row r="194" spans="1:23" s="42" customFormat="1" ht="29.25" customHeight="1">
      <c r="A194" s="59">
        <v>69</v>
      </c>
      <c r="B194" s="148" t="s">
        <v>522</v>
      </c>
      <c r="C194" s="148" t="s">
        <v>95</v>
      </c>
      <c r="D194" s="148" t="s">
        <v>164</v>
      </c>
      <c r="E194" s="148" t="s">
        <v>558</v>
      </c>
      <c r="F194" s="224">
        <v>209000</v>
      </c>
      <c r="G194" s="222" t="s">
        <v>876</v>
      </c>
      <c r="H194" s="148" t="s">
        <v>572</v>
      </c>
      <c r="I194" s="148" t="s">
        <v>633</v>
      </c>
      <c r="J194" s="47" t="s">
        <v>173</v>
      </c>
      <c r="K194" s="47" t="s">
        <v>174</v>
      </c>
      <c r="L194" s="47" t="s">
        <v>608</v>
      </c>
      <c r="M194" s="34"/>
      <c r="N194" s="47" t="s">
        <v>250</v>
      </c>
      <c r="O194" s="47" t="s">
        <v>253</v>
      </c>
      <c r="P194" s="47" t="s">
        <v>253</v>
      </c>
      <c r="Q194" s="47" t="s">
        <v>253</v>
      </c>
      <c r="R194" s="47" t="s">
        <v>361</v>
      </c>
      <c r="S194" s="47" t="s">
        <v>253</v>
      </c>
      <c r="T194" s="47">
        <v>101.4</v>
      </c>
      <c r="U194" s="47"/>
      <c r="V194" s="47" t="s">
        <v>164</v>
      </c>
      <c r="W194" s="47" t="s">
        <v>164</v>
      </c>
    </row>
    <row r="195" spans="1:23" s="42" customFormat="1" ht="29.25" customHeight="1">
      <c r="A195" s="59">
        <v>70</v>
      </c>
      <c r="B195" s="148" t="s">
        <v>522</v>
      </c>
      <c r="C195" s="148" t="s">
        <v>95</v>
      </c>
      <c r="D195" s="148" t="s">
        <v>164</v>
      </c>
      <c r="E195" s="148" t="s">
        <v>563</v>
      </c>
      <c r="F195" s="224">
        <v>229000</v>
      </c>
      <c r="G195" s="222" t="s">
        <v>876</v>
      </c>
      <c r="H195" s="148" t="s">
        <v>572</v>
      </c>
      <c r="I195" s="148" t="s">
        <v>578</v>
      </c>
      <c r="J195" s="47" t="s">
        <v>173</v>
      </c>
      <c r="K195" s="47" t="s">
        <v>174</v>
      </c>
      <c r="L195" s="47" t="s">
        <v>571</v>
      </c>
      <c r="M195" s="34"/>
      <c r="N195" s="47" t="s">
        <v>250</v>
      </c>
      <c r="O195" s="47" t="s">
        <v>253</v>
      </c>
      <c r="P195" s="47" t="s">
        <v>253</v>
      </c>
      <c r="Q195" s="47" t="s">
        <v>253</v>
      </c>
      <c r="R195" s="47" t="s">
        <v>361</v>
      </c>
      <c r="S195" s="47" t="s">
        <v>253</v>
      </c>
      <c r="T195" s="47">
        <v>111.2</v>
      </c>
      <c r="U195" s="47"/>
      <c r="V195" s="47" t="s">
        <v>164</v>
      </c>
      <c r="W195" s="47" t="s">
        <v>164</v>
      </c>
    </row>
    <row r="196" spans="1:23" s="42" customFormat="1" ht="29.25" customHeight="1">
      <c r="A196" s="59">
        <v>71</v>
      </c>
      <c r="B196" s="150" t="s">
        <v>523</v>
      </c>
      <c r="C196" s="150" t="s">
        <v>95</v>
      </c>
      <c r="D196" s="150" t="s">
        <v>95</v>
      </c>
      <c r="E196" s="150" t="s">
        <v>558</v>
      </c>
      <c r="F196" s="224">
        <v>227635.2</v>
      </c>
      <c r="G196" s="221" t="s">
        <v>875</v>
      </c>
      <c r="H196" s="150" t="s">
        <v>572</v>
      </c>
      <c r="I196" s="150" t="s">
        <v>634</v>
      </c>
      <c r="J196" s="153" t="s">
        <v>173</v>
      </c>
      <c r="K196" s="153" t="s">
        <v>178</v>
      </c>
      <c r="L196" s="153" t="s">
        <v>608</v>
      </c>
      <c r="M196" s="34"/>
      <c r="N196" s="153" t="s">
        <v>250</v>
      </c>
      <c r="O196" s="153" t="s">
        <v>250</v>
      </c>
      <c r="P196" s="153" t="s">
        <v>250</v>
      </c>
      <c r="Q196" s="153" t="s">
        <v>250</v>
      </c>
      <c r="R196" s="153" t="s">
        <v>361</v>
      </c>
      <c r="S196" s="153" t="s">
        <v>250</v>
      </c>
      <c r="T196" s="153">
        <v>51.2</v>
      </c>
      <c r="U196" s="153"/>
      <c r="V196" s="153" t="s">
        <v>164</v>
      </c>
      <c r="W196" s="153" t="s">
        <v>164</v>
      </c>
    </row>
    <row r="197" spans="1:23" s="42" customFormat="1" ht="25.5">
      <c r="A197" s="59">
        <v>72</v>
      </c>
      <c r="B197" s="148" t="s">
        <v>524</v>
      </c>
      <c r="C197" s="148" t="s">
        <v>95</v>
      </c>
      <c r="D197" s="148" t="s">
        <v>164</v>
      </c>
      <c r="E197" s="148">
        <v>1986</v>
      </c>
      <c r="F197" s="224">
        <v>185000</v>
      </c>
      <c r="G197" s="222" t="s">
        <v>876</v>
      </c>
      <c r="H197" s="148" t="s">
        <v>635</v>
      </c>
      <c r="I197" s="148" t="s">
        <v>636</v>
      </c>
      <c r="J197" s="47" t="s">
        <v>173</v>
      </c>
      <c r="K197" s="47" t="s">
        <v>174</v>
      </c>
      <c r="L197" s="47" t="s">
        <v>220</v>
      </c>
      <c r="M197" s="34"/>
      <c r="N197" s="47" t="s">
        <v>250</v>
      </c>
      <c r="O197" s="47" t="s">
        <v>250</v>
      </c>
      <c r="P197" s="47" t="s">
        <v>250</v>
      </c>
      <c r="Q197" s="47" t="s">
        <v>250</v>
      </c>
      <c r="R197" s="47" t="s">
        <v>361</v>
      </c>
      <c r="S197" s="47" t="s">
        <v>250</v>
      </c>
      <c r="T197" s="47">
        <v>76.17</v>
      </c>
      <c r="U197" s="47"/>
      <c r="V197" s="47" t="s">
        <v>164</v>
      </c>
      <c r="W197" s="47" t="s">
        <v>164</v>
      </c>
    </row>
    <row r="198" spans="1:23" s="42" customFormat="1" ht="25.5">
      <c r="A198" s="59">
        <v>73</v>
      </c>
      <c r="B198" s="148" t="s">
        <v>525</v>
      </c>
      <c r="C198" s="148" t="s">
        <v>95</v>
      </c>
      <c r="D198" s="148" t="s">
        <v>164</v>
      </c>
      <c r="E198" s="148">
        <v>1986</v>
      </c>
      <c r="F198" s="224">
        <v>177000</v>
      </c>
      <c r="G198" s="222" t="s">
        <v>876</v>
      </c>
      <c r="H198" s="148" t="s">
        <v>635</v>
      </c>
      <c r="I198" s="148" t="s">
        <v>637</v>
      </c>
      <c r="J198" s="47" t="s">
        <v>638</v>
      </c>
      <c r="K198" s="47" t="s">
        <v>639</v>
      </c>
      <c r="L198" s="47" t="s">
        <v>220</v>
      </c>
      <c r="M198" s="34"/>
      <c r="N198" s="47" t="s">
        <v>250</v>
      </c>
      <c r="O198" s="47" t="s">
        <v>250</v>
      </c>
      <c r="P198" s="47" t="s">
        <v>253</v>
      </c>
      <c r="Q198" s="47" t="s">
        <v>250</v>
      </c>
      <c r="R198" s="47" t="s">
        <v>361</v>
      </c>
      <c r="S198" s="47" t="s">
        <v>250</v>
      </c>
      <c r="T198" s="47">
        <v>41.51</v>
      </c>
      <c r="U198" s="47"/>
      <c r="V198" s="47" t="s">
        <v>164</v>
      </c>
      <c r="W198" s="47" t="s">
        <v>164</v>
      </c>
    </row>
    <row r="199" spans="1:23" s="42" customFormat="1" ht="35.25" customHeight="1">
      <c r="A199" s="59">
        <v>74</v>
      </c>
      <c r="B199" s="148" t="s">
        <v>526</v>
      </c>
      <c r="C199" s="148" t="s">
        <v>95</v>
      </c>
      <c r="D199" s="148" t="s">
        <v>164</v>
      </c>
      <c r="E199" s="148">
        <v>1903</v>
      </c>
      <c r="F199" s="224">
        <v>11100</v>
      </c>
      <c r="G199" s="222" t="s">
        <v>444</v>
      </c>
      <c r="H199" s="148"/>
      <c r="I199" s="148" t="s">
        <v>640</v>
      </c>
      <c r="J199" s="47"/>
      <c r="K199" s="47"/>
      <c r="L199" s="47"/>
      <c r="M199" s="34"/>
      <c r="N199" s="47" t="s">
        <v>250</v>
      </c>
      <c r="O199" s="47" t="s">
        <v>250</v>
      </c>
      <c r="P199" s="47" t="s">
        <v>250</v>
      </c>
      <c r="Q199" s="47" t="s">
        <v>250</v>
      </c>
      <c r="R199" s="47" t="s">
        <v>361</v>
      </c>
      <c r="S199" s="47" t="s">
        <v>250</v>
      </c>
      <c r="T199" s="47"/>
      <c r="U199" s="47"/>
      <c r="V199" s="47" t="s">
        <v>164</v>
      </c>
      <c r="W199" s="47" t="s">
        <v>164</v>
      </c>
    </row>
    <row r="200" spans="1:23" s="42" customFormat="1" ht="35.25" customHeight="1">
      <c r="A200" s="59">
        <v>75</v>
      </c>
      <c r="B200" s="148" t="s">
        <v>527</v>
      </c>
      <c r="C200" s="148" t="s">
        <v>95</v>
      </c>
      <c r="D200" s="148" t="s">
        <v>164</v>
      </c>
      <c r="E200" s="148">
        <v>1980</v>
      </c>
      <c r="F200" s="224">
        <v>946553.4</v>
      </c>
      <c r="G200" s="222" t="s">
        <v>875</v>
      </c>
      <c r="H200" s="148" t="s">
        <v>641</v>
      </c>
      <c r="I200" s="148" t="s">
        <v>642</v>
      </c>
      <c r="J200" s="47" t="s">
        <v>173</v>
      </c>
      <c r="K200" s="47" t="s">
        <v>174</v>
      </c>
      <c r="L200" s="47" t="s">
        <v>571</v>
      </c>
      <c r="M200" s="34"/>
      <c r="N200" s="47" t="s">
        <v>250</v>
      </c>
      <c r="O200" s="47" t="s">
        <v>250</v>
      </c>
      <c r="P200" s="47" t="s">
        <v>250</v>
      </c>
      <c r="Q200" s="47" t="s">
        <v>250</v>
      </c>
      <c r="R200" s="47" t="s">
        <v>361</v>
      </c>
      <c r="S200" s="47" t="s">
        <v>250</v>
      </c>
      <c r="T200" s="47">
        <v>212.9</v>
      </c>
      <c r="U200" s="47"/>
      <c r="V200" s="47" t="s">
        <v>164</v>
      </c>
      <c r="W200" s="47" t="s">
        <v>164</v>
      </c>
    </row>
    <row r="201" spans="1:23" s="42" customFormat="1" ht="35.25" customHeight="1">
      <c r="A201" s="59">
        <v>76</v>
      </c>
      <c r="B201" s="148" t="s">
        <v>528</v>
      </c>
      <c r="C201" s="148" t="s">
        <v>95</v>
      </c>
      <c r="D201" s="148" t="s">
        <v>164</v>
      </c>
      <c r="E201" s="148">
        <v>1980</v>
      </c>
      <c r="F201" s="224">
        <v>617104.8</v>
      </c>
      <c r="G201" s="222" t="s">
        <v>875</v>
      </c>
      <c r="H201" s="148" t="s">
        <v>180</v>
      </c>
      <c r="I201" s="148" t="s">
        <v>642</v>
      </c>
      <c r="J201" s="47" t="s">
        <v>173</v>
      </c>
      <c r="K201" s="47" t="s">
        <v>174</v>
      </c>
      <c r="L201" s="47" t="s">
        <v>643</v>
      </c>
      <c r="M201" s="34"/>
      <c r="N201" s="47" t="s">
        <v>250</v>
      </c>
      <c r="O201" s="47" t="s">
        <v>250</v>
      </c>
      <c r="P201" s="47" t="s">
        <v>253</v>
      </c>
      <c r="Q201" s="47" t="s">
        <v>250</v>
      </c>
      <c r="R201" s="47" t="s">
        <v>361</v>
      </c>
      <c r="S201" s="47" t="s">
        <v>250</v>
      </c>
      <c r="T201" s="47">
        <v>138.8</v>
      </c>
      <c r="U201" s="47"/>
      <c r="V201" s="47" t="s">
        <v>164</v>
      </c>
      <c r="W201" s="47" t="s">
        <v>164</v>
      </c>
    </row>
    <row r="202" spans="1:23" s="42" customFormat="1" ht="30.75" customHeight="1">
      <c r="A202" s="59">
        <v>77</v>
      </c>
      <c r="B202" s="148" t="s">
        <v>529</v>
      </c>
      <c r="C202" s="148" t="s">
        <v>95</v>
      </c>
      <c r="D202" s="148" t="s">
        <v>164</v>
      </c>
      <c r="E202" s="148">
        <v>1978</v>
      </c>
      <c r="F202" s="224">
        <v>34769.6</v>
      </c>
      <c r="G202" s="222" t="s">
        <v>444</v>
      </c>
      <c r="H202" s="148" t="s">
        <v>180</v>
      </c>
      <c r="I202" s="148" t="s">
        <v>240</v>
      </c>
      <c r="J202" s="47" t="s">
        <v>644</v>
      </c>
      <c r="K202" s="47" t="s">
        <v>178</v>
      </c>
      <c r="L202" s="47" t="s">
        <v>220</v>
      </c>
      <c r="M202" s="34"/>
      <c r="N202" s="47" t="s">
        <v>250</v>
      </c>
      <c r="O202" s="47" t="s">
        <v>250</v>
      </c>
      <c r="P202" s="47" t="s">
        <v>250</v>
      </c>
      <c r="Q202" s="47" t="s">
        <v>688</v>
      </c>
      <c r="R202" s="47" t="s">
        <v>361</v>
      </c>
      <c r="S202" s="47" t="s">
        <v>250</v>
      </c>
      <c r="T202" s="47"/>
      <c r="U202" s="47"/>
      <c r="V202" s="47" t="s">
        <v>164</v>
      </c>
      <c r="W202" s="47" t="s">
        <v>164</v>
      </c>
    </row>
    <row r="203" spans="1:23" s="42" customFormat="1" ht="30.75" customHeight="1">
      <c r="A203" s="59">
        <v>78</v>
      </c>
      <c r="B203" s="148" t="s">
        <v>530</v>
      </c>
      <c r="C203" s="148" t="s">
        <v>95</v>
      </c>
      <c r="D203" s="148" t="s">
        <v>164</v>
      </c>
      <c r="E203" s="148">
        <v>1978</v>
      </c>
      <c r="F203" s="224">
        <v>144729.93</v>
      </c>
      <c r="G203" s="222" t="s">
        <v>444</v>
      </c>
      <c r="H203" s="148" t="s">
        <v>253</v>
      </c>
      <c r="I203" s="148" t="s">
        <v>240</v>
      </c>
      <c r="J203" s="47" t="s">
        <v>253</v>
      </c>
      <c r="K203" s="47" t="s">
        <v>253</v>
      </c>
      <c r="L203" s="47" t="s">
        <v>253</v>
      </c>
      <c r="M203" s="34"/>
      <c r="N203" s="47" t="s">
        <v>250</v>
      </c>
      <c r="O203" s="47" t="s">
        <v>250</v>
      </c>
      <c r="P203" s="47" t="s">
        <v>250</v>
      </c>
      <c r="Q203" s="47" t="s">
        <v>253</v>
      </c>
      <c r="R203" s="47" t="s">
        <v>361</v>
      </c>
      <c r="S203" s="47" t="s">
        <v>253</v>
      </c>
      <c r="T203" s="47"/>
      <c r="U203" s="47"/>
      <c r="V203" s="47" t="s">
        <v>164</v>
      </c>
      <c r="W203" s="47" t="s">
        <v>164</v>
      </c>
    </row>
    <row r="204" spans="1:23" s="42" customFormat="1" ht="30.75" customHeight="1">
      <c r="A204" s="59">
        <v>79</v>
      </c>
      <c r="B204" s="148" t="s">
        <v>531</v>
      </c>
      <c r="C204" s="148" t="s">
        <v>95</v>
      </c>
      <c r="D204" s="148" t="s">
        <v>164</v>
      </c>
      <c r="E204" s="148" t="s">
        <v>564</v>
      </c>
      <c r="F204" s="224">
        <v>391248</v>
      </c>
      <c r="G204" s="222" t="s">
        <v>875</v>
      </c>
      <c r="H204" s="148" t="s">
        <v>572</v>
      </c>
      <c r="I204" s="148" t="s">
        <v>645</v>
      </c>
      <c r="J204" s="47" t="s">
        <v>644</v>
      </c>
      <c r="K204" s="47" t="s">
        <v>178</v>
      </c>
      <c r="L204" s="47" t="s">
        <v>220</v>
      </c>
      <c r="M204" s="34"/>
      <c r="N204" s="47" t="s">
        <v>250</v>
      </c>
      <c r="O204" s="47" t="s">
        <v>688</v>
      </c>
      <c r="P204" s="47" t="s">
        <v>688</v>
      </c>
      <c r="Q204" s="47" t="s">
        <v>688</v>
      </c>
      <c r="R204" s="47" t="s">
        <v>361</v>
      </c>
      <c r="S204" s="47" t="s">
        <v>688</v>
      </c>
      <c r="T204" s="47">
        <v>88</v>
      </c>
      <c r="U204" s="47"/>
      <c r="V204" s="47" t="s">
        <v>164</v>
      </c>
      <c r="W204" s="47" t="s">
        <v>164</v>
      </c>
    </row>
    <row r="205" spans="1:23" s="42" customFormat="1" ht="30.75" customHeight="1">
      <c r="A205" s="59">
        <v>80</v>
      </c>
      <c r="B205" s="148" t="s">
        <v>529</v>
      </c>
      <c r="C205" s="148" t="s">
        <v>95</v>
      </c>
      <c r="D205" s="148" t="s">
        <v>164</v>
      </c>
      <c r="E205" s="148">
        <v>1977</v>
      </c>
      <c r="F205" s="224">
        <v>24800</v>
      </c>
      <c r="G205" s="222" t="s">
        <v>444</v>
      </c>
      <c r="H205" s="148" t="s">
        <v>180</v>
      </c>
      <c r="I205" s="148" t="s">
        <v>646</v>
      </c>
      <c r="J205" s="47" t="s">
        <v>647</v>
      </c>
      <c r="K205" s="47" t="s">
        <v>647</v>
      </c>
      <c r="L205" s="47" t="s">
        <v>648</v>
      </c>
      <c r="M205" s="34"/>
      <c r="N205" s="47" t="s">
        <v>250</v>
      </c>
      <c r="O205" s="47" t="s">
        <v>250</v>
      </c>
      <c r="P205" s="47" t="s">
        <v>250</v>
      </c>
      <c r="Q205" s="47" t="s">
        <v>250</v>
      </c>
      <c r="R205" s="47" t="s">
        <v>361</v>
      </c>
      <c r="S205" s="47" t="s">
        <v>250</v>
      </c>
      <c r="T205" s="47"/>
      <c r="U205" s="47"/>
      <c r="V205" s="47" t="s">
        <v>164</v>
      </c>
      <c r="W205" s="47" t="s">
        <v>164</v>
      </c>
    </row>
    <row r="206" spans="1:23" s="42" customFormat="1" ht="25.5">
      <c r="A206" s="59">
        <v>81</v>
      </c>
      <c r="B206" s="148" t="s">
        <v>530</v>
      </c>
      <c r="C206" s="148" t="s">
        <v>95</v>
      </c>
      <c r="D206" s="148" t="s">
        <v>164</v>
      </c>
      <c r="E206" s="148" t="s">
        <v>565</v>
      </c>
      <c r="F206" s="224">
        <v>38936</v>
      </c>
      <c r="G206" s="222" t="s">
        <v>444</v>
      </c>
      <c r="H206" s="148" t="s">
        <v>253</v>
      </c>
      <c r="I206" s="148" t="s">
        <v>649</v>
      </c>
      <c r="J206" s="47" t="s">
        <v>253</v>
      </c>
      <c r="K206" s="47" t="s">
        <v>253</v>
      </c>
      <c r="L206" s="47" t="s">
        <v>253</v>
      </c>
      <c r="M206" s="34"/>
      <c r="N206" s="47" t="s">
        <v>250</v>
      </c>
      <c r="O206" s="47" t="s">
        <v>250</v>
      </c>
      <c r="P206" s="47" t="s">
        <v>253</v>
      </c>
      <c r="Q206" s="47" t="s">
        <v>253</v>
      </c>
      <c r="R206" s="47" t="s">
        <v>361</v>
      </c>
      <c r="S206" s="47" t="s">
        <v>253</v>
      </c>
      <c r="T206" s="47"/>
      <c r="U206" s="47"/>
      <c r="V206" s="47" t="s">
        <v>164</v>
      </c>
      <c r="W206" s="47" t="s">
        <v>164</v>
      </c>
    </row>
    <row r="207" spans="1:23" s="42" customFormat="1" ht="30.75" customHeight="1">
      <c r="A207" s="59">
        <v>82</v>
      </c>
      <c r="B207" s="148" t="s">
        <v>532</v>
      </c>
      <c r="C207" s="148" t="s">
        <v>95</v>
      </c>
      <c r="D207" s="148" t="s">
        <v>95</v>
      </c>
      <c r="E207" s="148" t="s">
        <v>566</v>
      </c>
      <c r="F207" s="224">
        <v>369907.2</v>
      </c>
      <c r="G207" s="222" t="s">
        <v>875</v>
      </c>
      <c r="H207" s="148" t="s">
        <v>572</v>
      </c>
      <c r="I207" s="148" t="s">
        <v>650</v>
      </c>
      <c r="J207" s="47" t="s">
        <v>173</v>
      </c>
      <c r="K207" s="47" t="s">
        <v>174</v>
      </c>
      <c r="L207" s="47" t="s">
        <v>651</v>
      </c>
      <c r="M207" s="34"/>
      <c r="N207" s="47" t="s">
        <v>250</v>
      </c>
      <c r="O207" s="47" t="s">
        <v>250</v>
      </c>
      <c r="P207" s="47" t="s">
        <v>253</v>
      </c>
      <c r="Q207" s="47" t="s">
        <v>250</v>
      </c>
      <c r="R207" s="47" t="s">
        <v>361</v>
      </c>
      <c r="S207" s="47" t="s">
        <v>250</v>
      </c>
      <c r="T207" s="47">
        <v>83.2</v>
      </c>
      <c r="U207" s="47"/>
      <c r="V207" s="47" t="s">
        <v>164</v>
      </c>
      <c r="W207" s="47" t="s">
        <v>164</v>
      </c>
    </row>
    <row r="208" spans="1:23" s="42" customFormat="1" ht="25.5">
      <c r="A208" s="59">
        <v>83</v>
      </c>
      <c r="B208" s="148" t="s">
        <v>533</v>
      </c>
      <c r="C208" s="148" t="s">
        <v>95</v>
      </c>
      <c r="D208" s="148" t="s">
        <v>164</v>
      </c>
      <c r="E208" s="148">
        <v>1960</v>
      </c>
      <c r="F208" s="224">
        <v>333450</v>
      </c>
      <c r="G208" s="222" t="s">
        <v>875</v>
      </c>
      <c r="H208" s="148" t="s">
        <v>572</v>
      </c>
      <c r="I208" s="148" t="s">
        <v>652</v>
      </c>
      <c r="J208" s="47" t="s">
        <v>173</v>
      </c>
      <c r="K208" s="47" t="s">
        <v>174</v>
      </c>
      <c r="L208" s="47" t="s">
        <v>375</v>
      </c>
      <c r="M208" s="34"/>
      <c r="N208" s="47" t="s">
        <v>250</v>
      </c>
      <c r="O208" s="47" t="s">
        <v>250</v>
      </c>
      <c r="P208" s="47" t="s">
        <v>250</v>
      </c>
      <c r="Q208" s="47" t="s">
        <v>250</v>
      </c>
      <c r="R208" s="47" t="s">
        <v>361</v>
      </c>
      <c r="S208" s="47" t="s">
        <v>250</v>
      </c>
      <c r="T208" s="47">
        <v>75</v>
      </c>
      <c r="U208" s="47"/>
      <c r="V208" s="47" t="s">
        <v>95</v>
      </c>
      <c r="W208" s="47" t="s">
        <v>164</v>
      </c>
    </row>
    <row r="209" spans="1:23" s="42" customFormat="1" ht="30.75" customHeight="1">
      <c r="A209" s="59">
        <v>84</v>
      </c>
      <c r="B209" s="148" t="s">
        <v>521</v>
      </c>
      <c r="C209" s="148" t="s">
        <v>95</v>
      </c>
      <c r="D209" s="148" t="s">
        <v>95</v>
      </c>
      <c r="E209" s="148" t="s">
        <v>567</v>
      </c>
      <c r="F209" s="224">
        <v>325447.2</v>
      </c>
      <c r="G209" s="222" t="s">
        <v>875</v>
      </c>
      <c r="H209" s="148" t="s">
        <v>572</v>
      </c>
      <c r="I209" s="148" t="s">
        <v>653</v>
      </c>
      <c r="J209" s="47" t="s">
        <v>173</v>
      </c>
      <c r="K209" s="47" t="s">
        <v>174</v>
      </c>
      <c r="L209" s="47" t="s">
        <v>378</v>
      </c>
      <c r="M209" s="34"/>
      <c r="N209" s="47" t="s">
        <v>250</v>
      </c>
      <c r="O209" s="47" t="s">
        <v>250</v>
      </c>
      <c r="P209" s="47" t="s">
        <v>250</v>
      </c>
      <c r="Q209" s="47" t="s">
        <v>250</v>
      </c>
      <c r="R209" s="47" t="s">
        <v>361</v>
      </c>
      <c r="S209" s="148" t="s">
        <v>253</v>
      </c>
      <c r="T209" s="47">
        <v>73.2</v>
      </c>
      <c r="U209" s="47"/>
      <c r="V209" s="47"/>
      <c r="W209" s="47"/>
    </row>
    <row r="210" spans="1:23" s="42" customFormat="1" ht="30.75" customHeight="1">
      <c r="A210" s="59">
        <v>85</v>
      </c>
      <c r="B210" s="148" t="s">
        <v>521</v>
      </c>
      <c r="C210" s="148" t="s">
        <v>95</v>
      </c>
      <c r="D210" s="148" t="s">
        <v>164</v>
      </c>
      <c r="E210" s="148" t="s">
        <v>568</v>
      </c>
      <c r="F210" s="224">
        <v>222744.6</v>
      </c>
      <c r="G210" s="222" t="s">
        <v>875</v>
      </c>
      <c r="H210" s="148" t="s">
        <v>572</v>
      </c>
      <c r="I210" s="148" t="s">
        <v>654</v>
      </c>
      <c r="J210" s="47" t="s">
        <v>173</v>
      </c>
      <c r="K210" s="47" t="s">
        <v>174</v>
      </c>
      <c r="L210" s="47" t="s">
        <v>378</v>
      </c>
      <c r="M210" s="34"/>
      <c r="N210" s="47" t="s">
        <v>250</v>
      </c>
      <c r="O210" s="47" t="s">
        <v>250</v>
      </c>
      <c r="P210" s="47" t="s">
        <v>250</v>
      </c>
      <c r="Q210" s="47" t="s">
        <v>250</v>
      </c>
      <c r="R210" s="47"/>
      <c r="S210" s="148" t="s">
        <v>253</v>
      </c>
      <c r="T210" s="47">
        <v>50.1</v>
      </c>
      <c r="U210" s="47"/>
      <c r="V210" s="47"/>
      <c r="W210" s="47"/>
    </row>
    <row r="211" spans="1:23" s="42" customFormat="1" ht="30.75" customHeight="1">
      <c r="A211" s="59">
        <v>86</v>
      </c>
      <c r="B211" s="148" t="s">
        <v>521</v>
      </c>
      <c r="C211" s="148" t="s">
        <v>95</v>
      </c>
      <c r="D211" s="148" t="s">
        <v>164</v>
      </c>
      <c r="E211" s="148" t="s">
        <v>568</v>
      </c>
      <c r="F211" s="224">
        <v>58687.2</v>
      </c>
      <c r="G211" s="222" t="s">
        <v>875</v>
      </c>
      <c r="H211" s="148" t="s">
        <v>572</v>
      </c>
      <c r="I211" s="148" t="s">
        <v>655</v>
      </c>
      <c r="J211" s="47" t="s">
        <v>173</v>
      </c>
      <c r="K211" s="47" t="s">
        <v>174</v>
      </c>
      <c r="L211" s="47" t="s">
        <v>378</v>
      </c>
      <c r="M211" s="34"/>
      <c r="N211" s="47" t="s">
        <v>250</v>
      </c>
      <c r="O211" s="47" t="s">
        <v>250</v>
      </c>
      <c r="P211" s="47" t="s">
        <v>250</v>
      </c>
      <c r="Q211" s="47" t="s">
        <v>250</v>
      </c>
      <c r="R211" s="47"/>
      <c r="S211" s="148" t="s">
        <v>253</v>
      </c>
      <c r="T211" s="47">
        <v>13.2</v>
      </c>
      <c r="U211" s="47"/>
      <c r="V211" s="47"/>
      <c r="W211" s="47"/>
    </row>
    <row r="212" spans="1:23" s="42" customFormat="1" ht="30.75" customHeight="1">
      <c r="A212" s="59">
        <v>87</v>
      </c>
      <c r="B212" s="148" t="s">
        <v>521</v>
      </c>
      <c r="C212" s="148" t="s">
        <v>95</v>
      </c>
      <c r="D212" s="148" t="s">
        <v>95</v>
      </c>
      <c r="E212" s="148" t="s">
        <v>567</v>
      </c>
      <c r="F212" s="224">
        <v>136047.6</v>
      </c>
      <c r="G212" s="222" t="s">
        <v>875</v>
      </c>
      <c r="H212" s="148" t="s">
        <v>572</v>
      </c>
      <c r="I212" s="148" t="s">
        <v>656</v>
      </c>
      <c r="J212" s="47" t="s">
        <v>173</v>
      </c>
      <c r="K212" s="47" t="s">
        <v>174</v>
      </c>
      <c r="L212" s="47" t="s">
        <v>220</v>
      </c>
      <c r="M212" s="34"/>
      <c r="N212" s="47" t="s">
        <v>250</v>
      </c>
      <c r="O212" s="47" t="s">
        <v>250</v>
      </c>
      <c r="P212" s="47" t="s">
        <v>250</v>
      </c>
      <c r="Q212" s="47" t="s">
        <v>250</v>
      </c>
      <c r="R212" s="47"/>
      <c r="S212" s="148" t="s">
        <v>250</v>
      </c>
      <c r="T212" s="47">
        <v>30.6</v>
      </c>
      <c r="U212" s="47"/>
      <c r="V212" s="47"/>
      <c r="W212" s="47"/>
    </row>
    <row r="213" spans="1:23" s="42" customFormat="1" ht="30.75" customHeight="1">
      <c r="A213" s="59">
        <v>88</v>
      </c>
      <c r="B213" s="148" t="s">
        <v>521</v>
      </c>
      <c r="C213" s="148" t="s">
        <v>95</v>
      </c>
      <c r="D213" s="148" t="s">
        <v>95</v>
      </c>
      <c r="E213" s="148" t="s">
        <v>567</v>
      </c>
      <c r="F213" s="224">
        <v>197402.4</v>
      </c>
      <c r="G213" s="222" t="s">
        <v>875</v>
      </c>
      <c r="H213" s="148" t="s">
        <v>572</v>
      </c>
      <c r="I213" s="148" t="s">
        <v>657</v>
      </c>
      <c r="J213" s="47" t="s">
        <v>173</v>
      </c>
      <c r="K213" s="47" t="s">
        <v>174</v>
      </c>
      <c r="L213" s="47" t="s">
        <v>658</v>
      </c>
      <c r="M213" s="34"/>
      <c r="N213" s="47" t="s">
        <v>250</v>
      </c>
      <c r="O213" s="47" t="s">
        <v>250</v>
      </c>
      <c r="P213" s="47" t="s">
        <v>250</v>
      </c>
      <c r="Q213" s="47" t="s">
        <v>250</v>
      </c>
      <c r="R213" s="47"/>
      <c r="S213" s="148" t="s">
        <v>250</v>
      </c>
      <c r="T213" s="47">
        <v>44.4</v>
      </c>
      <c r="U213" s="47"/>
      <c r="V213" s="47"/>
      <c r="W213" s="47"/>
    </row>
    <row r="214" spans="1:23" s="42" customFormat="1" ht="30.75" customHeight="1">
      <c r="A214" s="59">
        <v>89</v>
      </c>
      <c r="B214" s="148" t="s">
        <v>521</v>
      </c>
      <c r="C214" s="148" t="s">
        <v>95</v>
      </c>
      <c r="D214" s="148" t="s">
        <v>95</v>
      </c>
      <c r="E214" s="148" t="s">
        <v>567</v>
      </c>
      <c r="F214" s="224">
        <v>185398.2</v>
      </c>
      <c r="G214" s="222" t="s">
        <v>875</v>
      </c>
      <c r="H214" s="148" t="s">
        <v>572</v>
      </c>
      <c r="I214" s="148" t="s">
        <v>659</v>
      </c>
      <c r="J214" s="47" t="s">
        <v>173</v>
      </c>
      <c r="K214" s="47" t="s">
        <v>174</v>
      </c>
      <c r="L214" s="47" t="s">
        <v>658</v>
      </c>
      <c r="M214" s="34"/>
      <c r="N214" s="47" t="s">
        <v>250</v>
      </c>
      <c r="O214" s="47" t="s">
        <v>250</v>
      </c>
      <c r="P214" s="47" t="s">
        <v>250</v>
      </c>
      <c r="Q214" s="47" t="s">
        <v>250</v>
      </c>
      <c r="R214" s="47"/>
      <c r="S214" s="148" t="s">
        <v>250</v>
      </c>
      <c r="T214" s="47">
        <v>41.7</v>
      </c>
      <c r="U214" s="47"/>
      <c r="V214" s="47"/>
      <c r="W214" s="47"/>
    </row>
    <row r="215" spans="1:23" s="42" customFormat="1" ht="30.75" customHeight="1">
      <c r="A215" s="59">
        <v>90</v>
      </c>
      <c r="B215" s="148" t="s">
        <v>534</v>
      </c>
      <c r="C215" s="148" t="s">
        <v>95</v>
      </c>
      <c r="D215" s="148" t="s">
        <v>164</v>
      </c>
      <c r="E215" s="148">
        <v>2011</v>
      </c>
      <c r="F215" s="224">
        <v>4305592.74</v>
      </c>
      <c r="G215" s="222" t="s">
        <v>444</v>
      </c>
      <c r="H215" s="148" t="s">
        <v>180</v>
      </c>
      <c r="I215" s="148" t="s">
        <v>660</v>
      </c>
      <c r="J215" s="47"/>
      <c r="K215" s="47"/>
      <c r="L215" s="47"/>
      <c r="M215" s="34"/>
      <c r="N215" s="47"/>
      <c r="O215" s="47"/>
      <c r="P215" s="47"/>
      <c r="Q215" s="47"/>
      <c r="R215" s="47"/>
      <c r="S215" s="148"/>
      <c r="T215" s="47"/>
      <c r="U215" s="47"/>
      <c r="V215" s="47"/>
      <c r="W215" s="47"/>
    </row>
    <row r="216" spans="1:23" s="42" customFormat="1" ht="30.75" customHeight="1">
      <c r="A216" s="59">
        <v>91</v>
      </c>
      <c r="B216" s="148" t="s">
        <v>535</v>
      </c>
      <c r="C216" s="148" t="s">
        <v>155</v>
      </c>
      <c r="D216" s="148" t="s">
        <v>164</v>
      </c>
      <c r="E216" s="148">
        <v>2011</v>
      </c>
      <c r="F216" s="224">
        <v>1075184.53</v>
      </c>
      <c r="G216" s="222" t="s">
        <v>444</v>
      </c>
      <c r="H216" s="148" t="s">
        <v>180</v>
      </c>
      <c r="I216" s="148" t="s">
        <v>660</v>
      </c>
      <c r="J216" s="47" t="s">
        <v>644</v>
      </c>
      <c r="K216" s="47" t="s">
        <v>178</v>
      </c>
      <c r="L216" s="47" t="s">
        <v>375</v>
      </c>
      <c r="M216" s="34"/>
      <c r="N216" s="47" t="s">
        <v>250</v>
      </c>
      <c r="O216" s="47" t="s">
        <v>250</v>
      </c>
      <c r="P216" s="47" t="s">
        <v>250</v>
      </c>
      <c r="Q216" s="47" t="s">
        <v>250</v>
      </c>
      <c r="R216" s="47"/>
      <c r="S216" s="148"/>
      <c r="T216" s="47"/>
      <c r="U216" s="47"/>
      <c r="V216" s="47"/>
      <c r="W216" s="47"/>
    </row>
    <row r="217" spans="1:23" s="42" customFormat="1" ht="30.75" customHeight="1">
      <c r="A217" s="59">
        <v>92</v>
      </c>
      <c r="B217" s="148" t="s">
        <v>536</v>
      </c>
      <c r="C217" s="148" t="s">
        <v>155</v>
      </c>
      <c r="D217" s="148" t="s">
        <v>164</v>
      </c>
      <c r="E217" s="148">
        <v>2011</v>
      </c>
      <c r="F217" s="224">
        <v>94617.51</v>
      </c>
      <c r="G217" s="222" t="s">
        <v>444</v>
      </c>
      <c r="H217" s="148" t="s">
        <v>180</v>
      </c>
      <c r="I217" s="148" t="s">
        <v>661</v>
      </c>
      <c r="J217" s="47" t="s">
        <v>662</v>
      </c>
      <c r="K217" s="47" t="s">
        <v>663</v>
      </c>
      <c r="L217" s="47" t="s">
        <v>664</v>
      </c>
      <c r="M217" s="34"/>
      <c r="N217" s="47" t="s">
        <v>250</v>
      </c>
      <c r="O217" s="47" t="s">
        <v>250</v>
      </c>
      <c r="P217" s="47" t="s">
        <v>250</v>
      </c>
      <c r="Q217" s="47" t="s">
        <v>250</v>
      </c>
      <c r="R217" s="47">
        <v>0</v>
      </c>
      <c r="S217" s="148" t="s">
        <v>250</v>
      </c>
      <c r="T217" s="47"/>
      <c r="U217" s="47"/>
      <c r="V217" s="47"/>
      <c r="W217" s="47"/>
    </row>
    <row r="218" spans="1:23" s="42" customFormat="1" ht="30.75" customHeight="1">
      <c r="A218" s="59">
        <v>93</v>
      </c>
      <c r="B218" s="148" t="s">
        <v>537</v>
      </c>
      <c r="C218" s="148" t="s">
        <v>95</v>
      </c>
      <c r="D218" s="148" t="s">
        <v>164</v>
      </c>
      <c r="E218" s="148">
        <v>2011</v>
      </c>
      <c r="F218" s="224">
        <v>1300200.49</v>
      </c>
      <c r="G218" s="222" t="s">
        <v>444</v>
      </c>
      <c r="H218" s="148"/>
      <c r="I218" s="148" t="s">
        <v>665</v>
      </c>
      <c r="J218" s="47" t="s">
        <v>253</v>
      </c>
      <c r="K218" s="47" t="s">
        <v>253</v>
      </c>
      <c r="L218" s="47" t="s">
        <v>253</v>
      </c>
      <c r="M218" s="34"/>
      <c r="N218" s="47" t="s">
        <v>253</v>
      </c>
      <c r="O218" s="47" t="s">
        <v>253</v>
      </c>
      <c r="P218" s="47" t="s">
        <v>253</v>
      </c>
      <c r="Q218" s="47" t="s">
        <v>253</v>
      </c>
      <c r="R218" s="47"/>
      <c r="S218" s="47"/>
      <c r="T218" s="47"/>
      <c r="U218" s="47"/>
      <c r="V218" s="47"/>
      <c r="W218" s="47"/>
    </row>
    <row r="219" spans="1:23" s="42" customFormat="1" ht="27.75" customHeight="1">
      <c r="A219" s="59">
        <v>94</v>
      </c>
      <c r="B219" s="148" t="s">
        <v>538</v>
      </c>
      <c r="C219" s="148" t="s">
        <v>95</v>
      </c>
      <c r="D219" s="148" t="s">
        <v>164</v>
      </c>
      <c r="E219" s="148">
        <v>1980</v>
      </c>
      <c r="F219" s="224">
        <v>69000</v>
      </c>
      <c r="G219" s="222" t="s">
        <v>444</v>
      </c>
      <c r="H219" s="148" t="s">
        <v>180</v>
      </c>
      <c r="I219" s="148" t="s">
        <v>642</v>
      </c>
      <c r="J219" s="47" t="s">
        <v>427</v>
      </c>
      <c r="K219" s="47" t="s">
        <v>427</v>
      </c>
      <c r="L219" s="47" t="s">
        <v>427</v>
      </c>
      <c r="M219" s="34"/>
      <c r="N219" s="47" t="s">
        <v>688</v>
      </c>
      <c r="O219" s="47" t="s">
        <v>688</v>
      </c>
      <c r="P219" s="47" t="s">
        <v>688</v>
      </c>
      <c r="Q219" s="47" t="s">
        <v>688</v>
      </c>
      <c r="R219" s="47"/>
      <c r="S219" s="47"/>
      <c r="T219" s="47">
        <v>33.7</v>
      </c>
      <c r="U219" s="47"/>
      <c r="V219" s="47"/>
      <c r="W219" s="47"/>
    </row>
    <row r="220" spans="1:23" s="42" customFormat="1" ht="27.75" customHeight="1">
      <c r="A220" s="59">
        <v>95</v>
      </c>
      <c r="B220" s="148" t="s">
        <v>539</v>
      </c>
      <c r="C220" s="148" t="s">
        <v>95</v>
      </c>
      <c r="D220" s="148" t="s">
        <v>164</v>
      </c>
      <c r="E220" s="148">
        <v>1980</v>
      </c>
      <c r="F220" s="224">
        <v>1683255.6</v>
      </c>
      <c r="G220" s="222" t="s">
        <v>875</v>
      </c>
      <c r="H220" s="148" t="s">
        <v>180</v>
      </c>
      <c r="I220" s="148" t="s">
        <v>642</v>
      </c>
      <c r="J220" s="47" t="s">
        <v>173</v>
      </c>
      <c r="K220" s="47" t="s">
        <v>666</v>
      </c>
      <c r="L220" s="47" t="s">
        <v>667</v>
      </c>
      <c r="M220" s="34"/>
      <c r="N220" s="47" t="s">
        <v>250</v>
      </c>
      <c r="O220" s="47" t="s">
        <v>250</v>
      </c>
      <c r="P220" s="47" t="s">
        <v>250</v>
      </c>
      <c r="Q220" s="47" t="s">
        <v>250</v>
      </c>
      <c r="R220" s="47"/>
      <c r="S220" s="47"/>
      <c r="T220" s="47">
        <v>378.6</v>
      </c>
      <c r="U220" s="47"/>
      <c r="V220" s="47"/>
      <c r="W220" s="47"/>
    </row>
    <row r="221" spans="1:23" s="42" customFormat="1" ht="27.75" customHeight="1">
      <c r="A221" s="59">
        <v>96</v>
      </c>
      <c r="B221" s="148" t="s">
        <v>540</v>
      </c>
      <c r="C221" s="148" t="s">
        <v>95</v>
      </c>
      <c r="D221" s="148" t="s">
        <v>164</v>
      </c>
      <c r="E221" s="148">
        <v>1980</v>
      </c>
      <c r="F221" s="224">
        <v>859411.8</v>
      </c>
      <c r="G221" s="222" t="s">
        <v>875</v>
      </c>
      <c r="H221" s="148" t="s">
        <v>180</v>
      </c>
      <c r="I221" s="148" t="s">
        <v>642</v>
      </c>
      <c r="J221" s="47" t="s">
        <v>173</v>
      </c>
      <c r="K221" s="47" t="s">
        <v>666</v>
      </c>
      <c r="L221" s="47" t="s">
        <v>667</v>
      </c>
      <c r="M221" s="34"/>
      <c r="N221" s="47" t="s">
        <v>250</v>
      </c>
      <c r="O221" s="47" t="s">
        <v>250</v>
      </c>
      <c r="P221" s="47" t="s">
        <v>250</v>
      </c>
      <c r="Q221" s="47" t="s">
        <v>250</v>
      </c>
      <c r="R221" s="47"/>
      <c r="S221" s="47"/>
      <c r="T221" s="47">
        <v>193.3</v>
      </c>
      <c r="U221" s="47"/>
      <c r="V221" s="47"/>
      <c r="W221" s="47"/>
    </row>
    <row r="222" spans="1:23" s="42" customFormat="1" ht="27.75" customHeight="1">
      <c r="A222" s="59">
        <v>97</v>
      </c>
      <c r="B222" s="148" t="s">
        <v>541</v>
      </c>
      <c r="C222" s="148" t="s">
        <v>95</v>
      </c>
      <c r="D222" s="148" t="s">
        <v>164</v>
      </c>
      <c r="E222" s="148"/>
      <c r="F222" s="224">
        <v>576646.2</v>
      </c>
      <c r="G222" s="222" t="s">
        <v>875</v>
      </c>
      <c r="H222" s="148" t="s">
        <v>180</v>
      </c>
      <c r="I222" s="148" t="s">
        <v>642</v>
      </c>
      <c r="J222" s="47" t="s">
        <v>174</v>
      </c>
      <c r="K222" s="47" t="s">
        <v>668</v>
      </c>
      <c r="L222" s="47" t="s">
        <v>658</v>
      </c>
      <c r="M222" s="34"/>
      <c r="N222" s="47" t="s">
        <v>250</v>
      </c>
      <c r="O222" s="47" t="s">
        <v>250</v>
      </c>
      <c r="P222" s="47" t="s">
        <v>250</v>
      </c>
      <c r="Q222" s="47" t="s">
        <v>250</v>
      </c>
      <c r="R222" s="47"/>
      <c r="S222" s="47"/>
      <c r="T222" s="47">
        <v>129.7</v>
      </c>
      <c r="U222" s="47"/>
      <c r="V222" s="47"/>
      <c r="W222" s="47"/>
    </row>
    <row r="223" spans="1:23" s="42" customFormat="1" ht="25.5">
      <c r="A223" s="59">
        <v>98</v>
      </c>
      <c r="B223" s="148" t="s">
        <v>542</v>
      </c>
      <c r="C223" s="148" t="s">
        <v>95</v>
      </c>
      <c r="D223" s="148" t="s">
        <v>164</v>
      </c>
      <c r="E223" s="148"/>
      <c r="F223" s="224">
        <v>849630.6</v>
      </c>
      <c r="G223" s="222" t="s">
        <v>875</v>
      </c>
      <c r="H223" s="148" t="s">
        <v>253</v>
      </c>
      <c r="I223" s="148" t="s">
        <v>669</v>
      </c>
      <c r="J223" s="47" t="s">
        <v>253</v>
      </c>
      <c r="K223" s="47" t="s">
        <v>253</v>
      </c>
      <c r="L223" s="47" t="s">
        <v>253</v>
      </c>
      <c r="M223" s="34"/>
      <c r="N223" s="47" t="s">
        <v>253</v>
      </c>
      <c r="O223" s="47" t="s">
        <v>253</v>
      </c>
      <c r="P223" s="47" t="s">
        <v>253</v>
      </c>
      <c r="Q223" s="47" t="s">
        <v>253</v>
      </c>
      <c r="R223" s="47"/>
      <c r="S223" s="47"/>
      <c r="T223" s="47">
        <v>191.1</v>
      </c>
      <c r="U223" s="47"/>
      <c r="V223" s="47"/>
      <c r="W223" s="47"/>
    </row>
    <row r="224" spans="1:23" s="42" customFormat="1" ht="31.5" customHeight="1">
      <c r="A224" s="59">
        <v>99</v>
      </c>
      <c r="B224" s="148" t="s">
        <v>543</v>
      </c>
      <c r="C224" s="148" t="s">
        <v>95</v>
      </c>
      <c r="D224" s="148" t="s">
        <v>164</v>
      </c>
      <c r="E224" s="148"/>
      <c r="F224" s="224">
        <v>37109.26</v>
      </c>
      <c r="G224" s="222" t="s">
        <v>444</v>
      </c>
      <c r="H224" s="148" t="s">
        <v>253</v>
      </c>
      <c r="I224" s="148" t="s">
        <v>660</v>
      </c>
      <c r="J224" s="47" t="s">
        <v>253</v>
      </c>
      <c r="K224" s="47" t="s">
        <v>253</v>
      </c>
      <c r="L224" s="47" t="s">
        <v>253</v>
      </c>
      <c r="M224" s="34"/>
      <c r="N224" s="47" t="s">
        <v>253</v>
      </c>
      <c r="O224" s="47" t="s">
        <v>253</v>
      </c>
      <c r="P224" s="47" t="s">
        <v>253</v>
      </c>
      <c r="Q224" s="47" t="s">
        <v>253</v>
      </c>
      <c r="R224" s="47"/>
      <c r="S224" s="47"/>
      <c r="T224" s="47">
        <v>40</v>
      </c>
      <c r="U224" s="47"/>
      <c r="V224" s="47"/>
      <c r="W224" s="47"/>
    </row>
    <row r="225" spans="1:23" s="42" customFormat="1" ht="31.5" customHeight="1">
      <c r="A225" s="59">
        <v>100</v>
      </c>
      <c r="B225" s="148" t="s">
        <v>544</v>
      </c>
      <c r="C225" s="148" t="s">
        <v>95</v>
      </c>
      <c r="D225" s="148" t="s">
        <v>164</v>
      </c>
      <c r="E225" s="148"/>
      <c r="F225" s="224">
        <v>7348.71</v>
      </c>
      <c r="G225" s="222" t="s">
        <v>444</v>
      </c>
      <c r="H225" s="148" t="s">
        <v>253</v>
      </c>
      <c r="I225" s="148" t="s">
        <v>670</v>
      </c>
      <c r="J225" s="47" t="s">
        <v>253</v>
      </c>
      <c r="K225" s="47" t="s">
        <v>253</v>
      </c>
      <c r="L225" s="47" t="s">
        <v>253</v>
      </c>
      <c r="M225" s="34"/>
      <c r="N225" s="47" t="s">
        <v>253</v>
      </c>
      <c r="O225" s="47" t="s">
        <v>253</v>
      </c>
      <c r="P225" s="47" t="s">
        <v>253</v>
      </c>
      <c r="Q225" s="47" t="s">
        <v>253</v>
      </c>
      <c r="R225" s="47"/>
      <c r="S225" s="47"/>
      <c r="T225" s="47">
        <v>196.7</v>
      </c>
      <c r="U225" s="47"/>
      <c r="V225" s="47"/>
      <c r="W225" s="47"/>
    </row>
    <row r="226" spans="1:23" s="42" customFormat="1" ht="31.5" customHeight="1">
      <c r="A226" s="59">
        <v>101</v>
      </c>
      <c r="B226" s="148" t="s">
        <v>545</v>
      </c>
      <c r="C226" s="148" t="s">
        <v>95</v>
      </c>
      <c r="D226" s="148" t="s">
        <v>164</v>
      </c>
      <c r="E226" s="148"/>
      <c r="F226" s="224">
        <v>3101.72</v>
      </c>
      <c r="G226" s="222" t="s">
        <v>444</v>
      </c>
      <c r="H226" s="148" t="s">
        <v>253</v>
      </c>
      <c r="I226" s="148" t="s">
        <v>671</v>
      </c>
      <c r="J226" s="47" t="s">
        <v>253</v>
      </c>
      <c r="K226" s="47" t="s">
        <v>253</v>
      </c>
      <c r="L226" s="47" t="s">
        <v>253</v>
      </c>
      <c r="M226" s="34"/>
      <c r="N226" s="47" t="s">
        <v>253</v>
      </c>
      <c r="O226" s="47" t="s">
        <v>253</v>
      </c>
      <c r="P226" s="47" t="s">
        <v>253</v>
      </c>
      <c r="Q226" s="47" t="s">
        <v>253</v>
      </c>
      <c r="R226" s="47"/>
      <c r="S226" s="47"/>
      <c r="T226" s="47">
        <v>349.76</v>
      </c>
      <c r="U226" s="47"/>
      <c r="V226" s="47"/>
      <c r="W226" s="47"/>
    </row>
    <row r="227" spans="1:23" s="42" customFormat="1" ht="31.5" customHeight="1">
      <c r="A227" s="59">
        <v>102</v>
      </c>
      <c r="B227" s="148" t="s">
        <v>545</v>
      </c>
      <c r="C227" s="148" t="s">
        <v>95</v>
      </c>
      <c r="D227" s="148" t="s">
        <v>164</v>
      </c>
      <c r="E227" s="148"/>
      <c r="F227" s="224">
        <v>3101.72</v>
      </c>
      <c r="G227" s="222" t="s">
        <v>444</v>
      </c>
      <c r="H227" s="148" t="s">
        <v>672</v>
      </c>
      <c r="I227" s="148" t="s">
        <v>671</v>
      </c>
      <c r="J227" s="47" t="s">
        <v>253</v>
      </c>
      <c r="K227" s="47" t="s">
        <v>253</v>
      </c>
      <c r="L227" s="47" t="s">
        <v>253</v>
      </c>
      <c r="M227" s="34"/>
      <c r="N227" s="47" t="s">
        <v>253</v>
      </c>
      <c r="O227" s="47" t="s">
        <v>253</v>
      </c>
      <c r="P227" s="47" t="s">
        <v>253</v>
      </c>
      <c r="Q227" s="47" t="s">
        <v>253</v>
      </c>
      <c r="R227" s="47"/>
      <c r="S227" s="47"/>
      <c r="T227" s="47"/>
      <c r="U227" s="47"/>
      <c r="V227" s="47"/>
      <c r="W227" s="47"/>
    </row>
    <row r="228" spans="1:23" s="42" customFormat="1" ht="31.5" customHeight="1">
      <c r="A228" s="59">
        <v>103</v>
      </c>
      <c r="B228" s="148" t="s">
        <v>546</v>
      </c>
      <c r="C228" s="148" t="s">
        <v>95</v>
      </c>
      <c r="D228" s="148" t="s">
        <v>164</v>
      </c>
      <c r="E228" s="148"/>
      <c r="F228" s="224">
        <v>1032.36</v>
      </c>
      <c r="G228" s="222" t="s">
        <v>444</v>
      </c>
      <c r="H228" s="148" t="s">
        <v>572</v>
      </c>
      <c r="I228" s="148" t="s">
        <v>671</v>
      </c>
      <c r="J228" s="47" t="s">
        <v>173</v>
      </c>
      <c r="K228" s="47" t="s">
        <v>174</v>
      </c>
      <c r="L228" s="47" t="s">
        <v>378</v>
      </c>
      <c r="M228" s="34"/>
      <c r="N228" s="47" t="s">
        <v>250</v>
      </c>
      <c r="O228" s="47" t="s">
        <v>250</v>
      </c>
      <c r="P228" s="47" t="s">
        <v>250</v>
      </c>
      <c r="Q228" s="47" t="s">
        <v>250</v>
      </c>
      <c r="R228" s="47"/>
      <c r="S228" s="47"/>
      <c r="T228" s="47"/>
      <c r="U228" s="47"/>
      <c r="V228" s="47"/>
      <c r="W228" s="47"/>
    </row>
    <row r="229" spans="1:23" s="42" customFormat="1" ht="31.5" customHeight="1">
      <c r="A229" s="59">
        <v>104</v>
      </c>
      <c r="B229" s="148" t="s">
        <v>542</v>
      </c>
      <c r="C229" s="148" t="s">
        <v>95</v>
      </c>
      <c r="D229" s="148" t="s">
        <v>164</v>
      </c>
      <c r="E229" s="148"/>
      <c r="F229" s="224">
        <v>219387.85</v>
      </c>
      <c r="G229" s="222" t="s">
        <v>444</v>
      </c>
      <c r="H229" s="148" t="s">
        <v>180</v>
      </c>
      <c r="I229" s="148" t="s">
        <v>673</v>
      </c>
      <c r="J229" s="47" t="s">
        <v>173</v>
      </c>
      <c r="K229" s="47" t="s">
        <v>674</v>
      </c>
      <c r="L229" s="47" t="s">
        <v>220</v>
      </c>
      <c r="M229" s="34"/>
      <c r="N229" s="47" t="s">
        <v>250</v>
      </c>
      <c r="O229" s="47" t="s">
        <v>250</v>
      </c>
      <c r="P229" s="47" t="s">
        <v>250</v>
      </c>
      <c r="Q229" s="47" t="s">
        <v>250</v>
      </c>
      <c r="R229" s="47"/>
      <c r="S229" s="47"/>
      <c r="T229" s="47"/>
      <c r="U229" s="47"/>
      <c r="V229" s="47"/>
      <c r="W229" s="47"/>
    </row>
    <row r="230" spans="1:23" s="42" customFormat="1" ht="31.5" customHeight="1">
      <c r="A230" s="59">
        <v>105</v>
      </c>
      <c r="B230" s="148" t="s">
        <v>547</v>
      </c>
      <c r="C230" s="148" t="s">
        <v>95</v>
      </c>
      <c r="D230" s="148" t="s">
        <v>164</v>
      </c>
      <c r="E230" s="148">
        <v>1965</v>
      </c>
      <c r="F230" s="224">
        <v>349011</v>
      </c>
      <c r="G230" s="222" t="s">
        <v>875</v>
      </c>
      <c r="H230" s="148" t="s">
        <v>572</v>
      </c>
      <c r="I230" s="148" t="s">
        <v>675</v>
      </c>
      <c r="J230" s="47" t="s">
        <v>173</v>
      </c>
      <c r="K230" s="47" t="s">
        <v>174</v>
      </c>
      <c r="L230" s="47" t="s">
        <v>658</v>
      </c>
      <c r="M230" s="34"/>
      <c r="N230" s="47" t="s">
        <v>250</v>
      </c>
      <c r="O230" s="47" t="s">
        <v>250</v>
      </c>
      <c r="P230" s="47" t="s">
        <v>250</v>
      </c>
      <c r="Q230" s="47" t="s">
        <v>250</v>
      </c>
      <c r="R230" s="47"/>
      <c r="S230" s="47"/>
      <c r="T230" s="47">
        <v>78.5</v>
      </c>
      <c r="U230" s="47"/>
      <c r="V230" s="47"/>
      <c r="W230" s="47"/>
    </row>
    <row r="231" spans="1:23" s="42" customFormat="1" ht="31.5" customHeight="1">
      <c r="A231" s="59">
        <v>106</v>
      </c>
      <c r="B231" s="148" t="s">
        <v>521</v>
      </c>
      <c r="C231" s="148" t="s">
        <v>95</v>
      </c>
      <c r="D231" s="148" t="s">
        <v>164</v>
      </c>
      <c r="E231" s="148">
        <v>1965</v>
      </c>
      <c r="F231" s="224">
        <v>239639.4</v>
      </c>
      <c r="G231" s="222" t="s">
        <v>875</v>
      </c>
      <c r="H231" s="148" t="s">
        <v>572</v>
      </c>
      <c r="I231" s="148" t="s">
        <v>676</v>
      </c>
      <c r="J231" s="47" t="s">
        <v>173</v>
      </c>
      <c r="K231" s="47" t="s">
        <v>174</v>
      </c>
      <c r="L231" s="47" t="s">
        <v>658</v>
      </c>
      <c r="M231" s="34"/>
      <c r="N231" s="47" t="s">
        <v>250</v>
      </c>
      <c r="O231" s="47" t="s">
        <v>250</v>
      </c>
      <c r="P231" s="47" t="s">
        <v>250</v>
      </c>
      <c r="Q231" s="47" t="s">
        <v>250</v>
      </c>
      <c r="R231" s="47"/>
      <c r="S231" s="47"/>
      <c r="T231" s="47">
        <v>53.9</v>
      </c>
      <c r="U231" s="47"/>
      <c r="V231" s="47"/>
      <c r="W231" s="47"/>
    </row>
    <row r="232" spans="1:23" s="42" customFormat="1" ht="31.5" customHeight="1">
      <c r="A232" s="59">
        <v>107</v>
      </c>
      <c r="B232" s="148" t="s">
        <v>548</v>
      </c>
      <c r="C232" s="148" t="s">
        <v>95</v>
      </c>
      <c r="D232" s="148" t="s">
        <v>95</v>
      </c>
      <c r="E232" s="148">
        <v>1950</v>
      </c>
      <c r="F232" s="224">
        <v>501242.04</v>
      </c>
      <c r="G232" s="222" t="s">
        <v>875</v>
      </c>
      <c r="H232" s="148" t="s">
        <v>572</v>
      </c>
      <c r="I232" s="148" t="s">
        <v>677</v>
      </c>
      <c r="J232" s="47" t="s">
        <v>173</v>
      </c>
      <c r="K232" s="47" t="s">
        <v>174</v>
      </c>
      <c r="L232" s="47" t="s">
        <v>220</v>
      </c>
      <c r="M232" s="34"/>
      <c r="N232" s="47" t="s">
        <v>250</v>
      </c>
      <c r="O232" s="47" t="s">
        <v>250</v>
      </c>
      <c r="P232" s="47" t="s">
        <v>250</v>
      </c>
      <c r="Q232" s="47" t="s">
        <v>250</v>
      </c>
      <c r="R232" s="47"/>
      <c r="S232" s="47"/>
      <c r="T232" s="47">
        <v>112.74</v>
      </c>
      <c r="U232" s="47"/>
      <c r="V232" s="47"/>
      <c r="W232" s="47"/>
    </row>
    <row r="233" spans="1:23" s="42" customFormat="1" ht="31.5" customHeight="1">
      <c r="A233" s="59">
        <v>108</v>
      </c>
      <c r="B233" s="148" t="s">
        <v>521</v>
      </c>
      <c r="C233" s="148" t="s">
        <v>95</v>
      </c>
      <c r="D233" s="148" t="s">
        <v>95</v>
      </c>
      <c r="E233" s="148">
        <v>1925</v>
      </c>
      <c r="F233" s="224">
        <v>712249.2</v>
      </c>
      <c r="G233" s="222" t="s">
        <v>875</v>
      </c>
      <c r="H233" s="148" t="s">
        <v>572</v>
      </c>
      <c r="I233" s="148" t="s">
        <v>678</v>
      </c>
      <c r="J233" s="47" t="s">
        <v>173</v>
      </c>
      <c r="K233" s="47" t="s">
        <v>174</v>
      </c>
      <c r="L233" s="47" t="s">
        <v>378</v>
      </c>
      <c r="M233" s="34"/>
      <c r="N233" s="47" t="s">
        <v>250</v>
      </c>
      <c r="O233" s="47" t="s">
        <v>250</v>
      </c>
      <c r="P233" s="47" t="s">
        <v>250</v>
      </c>
      <c r="Q233" s="47" t="s">
        <v>250</v>
      </c>
      <c r="R233" s="47"/>
      <c r="S233" s="47"/>
      <c r="T233" s="47">
        <v>160.2</v>
      </c>
      <c r="U233" s="47"/>
      <c r="V233" s="47"/>
      <c r="W233" s="47"/>
    </row>
    <row r="234" spans="1:23" s="42" customFormat="1" ht="31.5" customHeight="1">
      <c r="A234" s="59">
        <v>109</v>
      </c>
      <c r="B234" s="148" t="s">
        <v>521</v>
      </c>
      <c r="C234" s="148" t="s">
        <v>95</v>
      </c>
      <c r="D234" s="148" t="s">
        <v>95</v>
      </c>
      <c r="E234" s="148">
        <v>1975</v>
      </c>
      <c r="F234" s="224">
        <v>408320.64</v>
      </c>
      <c r="G234" s="222" t="s">
        <v>875</v>
      </c>
      <c r="H234" s="148" t="s">
        <v>572</v>
      </c>
      <c r="I234" s="148" t="s">
        <v>679</v>
      </c>
      <c r="J234" s="47" t="s">
        <v>173</v>
      </c>
      <c r="K234" s="47" t="s">
        <v>174</v>
      </c>
      <c r="L234" s="47" t="s">
        <v>220</v>
      </c>
      <c r="M234" s="34"/>
      <c r="N234" s="47" t="s">
        <v>250</v>
      </c>
      <c r="O234" s="47" t="s">
        <v>250</v>
      </c>
      <c r="P234" s="47" t="s">
        <v>250</v>
      </c>
      <c r="Q234" s="47" t="s">
        <v>250</v>
      </c>
      <c r="R234" s="47"/>
      <c r="S234" s="47"/>
      <c r="T234" s="47">
        <v>91.84</v>
      </c>
      <c r="U234" s="47"/>
      <c r="V234" s="47"/>
      <c r="W234" s="47"/>
    </row>
    <row r="235" spans="1:23" s="42" customFormat="1" ht="31.5" customHeight="1">
      <c r="A235" s="59">
        <v>110</v>
      </c>
      <c r="B235" s="148" t="s">
        <v>521</v>
      </c>
      <c r="C235" s="148" t="s">
        <v>95</v>
      </c>
      <c r="D235" s="148" t="s">
        <v>95</v>
      </c>
      <c r="E235" s="148">
        <v>1975</v>
      </c>
      <c r="F235" s="224">
        <v>204160.32</v>
      </c>
      <c r="G235" s="222" t="s">
        <v>875</v>
      </c>
      <c r="H235" s="148" t="s">
        <v>572</v>
      </c>
      <c r="I235" s="148" t="s">
        <v>680</v>
      </c>
      <c r="J235" s="47" t="s">
        <v>173</v>
      </c>
      <c r="K235" s="47" t="s">
        <v>178</v>
      </c>
      <c r="L235" s="47" t="s">
        <v>220</v>
      </c>
      <c r="M235" s="34"/>
      <c r="N235" s="47" t="s">
        <v>250</v>
      </c>
      <c r="O235" s="47" t="s">
        <v>250</v>
      </c>
      <c r="P235" s="47" t="s">
        <v>250</v>
      </c>
      <c r="Q235" s="47" t="s">
        <v>250</v>
      </c>
      <c r="R235" s="47"/>
      <c r="S235" s="47"/>
      <c r="T235" s="47">
        <v>45.92</v>
      </c>
      <c r="U235" s="47"/>
      <c r="V235" s="47"/>
      <c r="W235" s="47"/>
    </row>
    <row r="236" spans="1:23" s="42" customFormat="1" ht="31.5" customHeight="1">
      <c r="A236" s="59">
        <v>111</v>
      </c>
      <c r="B236" s="148" t="s">
        <v>522</v>
      </c>
      <c r="C236" s="148" t="s">
        <v>155</v>
      </c>
      <c r="D236" s="148" t="s">
        <v>164</v>
      </c>
      <c r="E236" s="148"/>
      <c r="F236" s="224">
        <v>204000</v>
      </c>
      <c r="G236" s="222" t="s">
        <v>876</v>
      </c>
      <c r="H236" s="148" t="s">
        <v>572</v>
      </c>
      <c r="I236" s="148" t="s">
        <v>678</v>
      </c>
      <c r="J236" s="47" t="s">
        <v>173</v>
      </c>
      <c r="K236" s="47" t="s">
        <v>174</v>
      </c>
      <c r="L236" s="47" t="s">
        <v>658</v>
      </c>
      <c r="M236" s="34"/>
      <c r="N236" s="47" t="s">
        <v>250</v>
      </c>
      <c r="O236" s="47" t="s">
        <v>250</v>
      </c>
      <c r="P236" s="47" t="s">
        <v>250</v>
      </c>
      <c r="Q236" s="47" t="s">
        <v>250</v>
      </c>
      <c r="R236" s="47"/>
      <c r="S236" s="47"/>
      <c r="T236" s="47">
        <v>99.12</v>
      </c>
      <c r="U236" s="47"/>
      <c r="V236" s="47"/>
      <c r="W236" s="47"/>
    </row>
    <row r="237" spans="1:23" s="42" customFormat="1" ht="31.5" customHeight="1">
      <c r="A237" s="59">
        <v>112</v>
      </c>
      <c r="B237" s="148" t="s">
        <v>522</v>
      </c>
      <c r="C237" s="148" t="s">
        <v>95</v>
      </c>
      <c r="D237" s="148" t="s">
        <v>164</v>
      </c>
      <c r="E237" s="148"/>
      <c r="F237" s="224">
        <v>24000</v>
      </c>
      <c r="G237" s="222" t="s">
        <v>876</v>
      </c>
      <c r="H237" s="148" t="s">
        <v>572</v>
      </c>
      <c r="I237" s="148" t="s">
        <v>675</v>
      </c>
      <c r="J237" s="47" t="s">
        <v>173</v>
      </c>
      <c r="K237" s="47" t="s">
        <v>174</v>
      </c>
      <c r="L237" s="47" t="s">
        <v>220</v>
      </c>
      <c r="M237" s="34"/>
      <c r="N237" s="47" t="s">
        <v>250</v>
      </c>
      <c r="O237" s="47" t="s">
        <v>250</v>
      </c>
      <c r="P237" s="47" t="s">
        <v>250</v>
      </c>
      <c r="Q237" s="47" t="s">
        <v>250</v>
      </c>
      <c r="R237" s="47"/>
      <c r="S237" s="47"/>
      <c r="T237" s="47">
        <v>11.6</v>
      </c>
      <c r="U237" s="47"/>
      <c r="V237" s="47"/>
      <c r="W237" s="47"/>
    </row>
    <row r="238" spans="1:23" s="42" customFormat="1" ht="31.5" customHeight="1">
      <c r="A238" s="59">
        <v>113</v>
      </c>
      <c r="B238" s="148" t="s">
        <v>522</v>
      </c>
      <c r="C238" s="148" t="s">
        <v>95</v>
      </c>
      <c r="D238" s="148" t="s">
        <v>164</v>
      </c>
      <c r="E238" s="148"/>
      <c r="F238" s="224">
        <v>56000</v>
      </c>
      <c r="G238" s="222" t="s">
        <v>876</v>
      </c>
      <c r="H238" s="148" t="s">
        <v>572</v>
      </c>
      <c r="I238" s="148" t="s">
        <v>679</v>
      </c>
      <c r="J238" s="47" t="s">
        <v>173</v>
      </c>
      <c r="K238" s="47" t="s">
        <v>674</v>
      </c>
      <c r="L238" s="47" t="s">
        <v>220</v>
      </c>
      <c r="M238" s="34"/>
      <c r="N238" s="47" t="s">
        <v>250</v>
      </c>
      <c r="O238" s="47" t="s">
        <v>250</v>
      </c>
      <c r="P238" s="47" t="s">
        <v>250</v>
      </c>
      <c r="Q238" s="47" t="s">
        <v>250</v>
      </c>
      <c r="R238" s="47"/>
      <c r="S238" s="47"/>
      <c r="T238" s="47">
        <v>27.2</v>
      </c>
      <c r="U238" s="47"/>
      <c r="V238" s="47"/>
      <c r="W238" s="47"/>
    </row>
    <row r="239" spans="1:23" s="42" customFormat="1" ht="31.5" customHeight="1">
      <c r="A239" s="59">
        <v>114</v>
      </c>
      <c r="B239" s="148" t="s">
        <v>522</v>
      </c>
      <c r="C239" s="148" t="s">
        <v>95</v>
      </c>
      <c r="D239" s="148" t="s">
        <v>164</v>
      </c>
      <c r="E239" s="148"/>
      <c r="F239" s="224">
        <v>28000</v>
      </c>
      <c r="G239" s="222" t="s">
        <v>876</v>
      </c>
      <c r="H239" s="148" t="s">
        <v>572</v>
      </c>
      <c r="I239" s="148" t="s">
        <v>680</v>
      </c>
      <c r="J239" s="47" t="s">
        <v>173</v>
      </c>
      <c r="K239" s="47" t="s">
        <v>178</v>
      </c>
      <c r="L239" s="47" t="s">
        <v>220</v>
      </c>
      <c r="M239" s="34"/>
      <c r="N239" s="47" t="s">
        <v>250</v>
      </c>
      <c r="O239" s="47" t="s">
        <v>250</v>
      </c>
      <c r="P239" s="47" t="s">
        <v>250</v>
      </c>
      <c r="Q239" s="47" t="s">
        <v>250</v>
      </c>
      <c r="R239" s="47"/>
      <c r="S239" s="47"/>
      <c r="T239" s="47">
        <v>13.6</v>
      </c>
      <c r="U239" s="47"/>
      <c r="V239" s="47"/>
      <c r="W239" s="47"/>
    </row>
    <row r="240" spans="1:23" s="42" customFormat="1" ht="31.5" customHeight="1">
      <c r="A240" s="59">
        <v>115</v>
      </c>
      <c r="B240" s="151" t="s">
        <v>549</v>
      </c>
      <c r="C240" s="148" t="s">
        <v>95</v>
      </c>
      <c r="D240" s="148" t="s">
        <v>164</v>
      </c>
      <c r="E240" s="148">
        <v>1978</v>
      </c>
      <c r="F240" s="224">
        <v>1555032.96</v>
      </c>
      <c r="G240" s="222" t="s">
        <v>875</v>
      </c>
      <c r="H240" s="148" t="s">
        <v>180</v>
      </c>
      <c r="I240" s="148" t="s">
        <v>681</v>
      </c>
      <c r="J240" s="47" t="s">
        <v>173</v>
      </c>
      <c r="K240" s="47" t="s">
        <v>674</v>
      </c>
      <c r="L240" s="47" t="s">
        <v>220</v>
      </c>
      <c r="M240" s="34"/>
      <c r="N240" s="47" t="s">
        <v>250</v>
      </c>
      <c r="O240" s="47" t="s">
        <v>250</v>
      </c>
      <c r="P240" s="47" t="s">
        <v>253</v>
      </c>
      <c r="Q240" s="47" t="s">
        <v>253</v>
      </c>
      <c r="R240" s="47"/>
      <c r="S240" s="47"/>
      <c r="T240" s="47">
        <v>349.76</v>
      </c>
      <c r="U240" s="47">
        <v>3</v>
      </c>
      <c r="V240" s="47" t="s">
        <v>164</v>
      </c>
      <c r="W240" s="47" t="s">
        <v>164</v>
      </c>
    </row>
    <row r="241" spans="1:23" s="42" customFormat="1" ht="31.5" customHeight="1">
      <c r="A241" s="59">
        <v>116</v>
      </c>
      <c r="B241" s="148" t="s">
        <v>550</v>
      </c>
      <c r="C241" s="148" t="s">
        <v>95</v>
      </c>
      <c r="D241" s="148" t="s">
        <v>164</v>
      </c>
      <c r="E241" s="148">
        <v>2007</v>
      </c>
      <c r="F241" s="224">
        <v>633534.63</v>
      </c>
      <c r="G241" s="222" t="s">
        <v>444</v>
      </c>
      <c r="H241" s="148" t="s">
        <v>253</v>
      </c>
      <c r="I241" s="148" t="s">
        <v>682</v>
      </c>
      <c r="J241" s="47" t="s">
        <v>253</v>
      </c>
      <c r="K241" s="47" t="s">
        <v>253</v>
      </c>
      <c r="L241" s="47" t="s">
        <v>253</v>
      </c>
      <c r="M241" s="34"/>
      <c r="N241" s="47" t="s">
        <v>253</v>
      </c>
      <c r="O241" s="47" t="s">
        <v>253</v>
      </c>
      <c r="P241" s="47" t="s">
        <v>253</v>
      </c>
      <c r="Q241" s="47" t="s">
        <v>253</v>
      </c>
      <c r="R241" s="47"/>
      <c r="S241" s="47"/>
      <c r="T241" s="47"/>
      <c r="U241" s="47"/>
      <c r="V241" s="47"/>
      <c r="W241" s="47"/>
    </row>
    <row r="242" spans="1:23" s="42" customFormat="1" ht="31.5" customHeight="1">
      <c r="A242" s="59">
        <v>117</v>
      </c>
      <c r="B242" s="151" t="s">
        <v>916</v>
      </c>
      <c r="C242" s="148" t="s">
        <v>95</v>
      </c>
      <c r="D242" s="148" t="s">
        <v>164</v>
      </c>
      <c r="E242" s="148">
        <v>1971</v>
      </c>
      <c r="F242" s="224">
        <v>342786.6</v>
      </c>
      <c r="G242" s="222" t="s">
        <v>875</v>
      </c>
      <c r="H242" s="148" t="s">
        <v>180</v>
      </c>
      <c r="I242" s="148" t="s">
        <v>683</v>
      </c>
      <c r="J242" s="47" t="s">
        <v>173</v>
      </c>
      <c r="K242" s="47" t="s">
        <v>174</v>
      </c>
      <c r="L242" s="47" t="s">
        <v>220</v>
      </c>
      <c r="M242" s="34"/>
      <c r="N242" s="47" t="s">
        <v>250</v>
      </c>
      <c r="O242" s="47" t="s">
        <v>250</v>
      </c>
      <c r="P242" s="47" t="s">
        <v>250</v>
      </c>
      <c r="Q242" s="47" t="s">
        <v>250</v>
      </c>
      <c r="R242" s="47"/>
      <c r="S242" s="47"/>
      <c r="T242" s="214">
        <v>77.1</v>
      </c>
      <c r="U242" s="47"/>
      <c r="V242" s="47"/>
      <c r="W242" s="47"/>
    </row>
    <row r="243" spans="1:23" s="42" customFormat="1" ht="31.5" customHeight="1">
      <c r="A243" s="59">
        <v>118</v>
      </c>
      <c r="B243" s="148" t="s">
        <v>551</v>
      </c>
      <c r="C243" s="148" t="s">
        <v>95</v>
      </c>
      <c r="D243" s="148" t="s">
        <v>164</v>
      </c>
      <c r="E243" s="148" t="s">
        <v>568</v>
      </c>
      <c r="F243" s="224">
        <v>59000</v>
      </c>
      <c r="G243" s="222" t="s">
        <v>876</v>
      </c>
      <c r="H243" s="148" t="s">
        <v>572</v>
      </c>
      <c r="I243" s="148" t="s">
        <v>654</v>
      </c>
      <c r="J243" s="47" t="s">
        <v>173</v>
      </c>
      <c r="K243" s="47" t="s">
        <v>174</v>
      </c>
      <c r="L243" s="47" t="s">
        <v>220</v>
      </c>
      <c r="M243" s="34"/>
      <c r="N243" s="47" t="s">
        <v>250</v>
      </c>
      <c r="O243" s="47" t="s">
        <v>250</v>
      </c>
      <c r="P243" s="47" t="s">
        <v>250</v>
      </c>
      <c r="Q243" s="47" t="s">
        <v>250</v>
      </c>
      <c r="R243" s="47"/>
      <c r="S243" s="47"/>
      <c r="T243" s="47">
        <v>29.54</v>
      </c>
      <c r="U243" s="47"/>
      <c r="V243" s="47"/>
      <c r="W243" s="47"/>
    </row>
    <row r="244" spans="1:23" s="42" customFormat="1" ht="31.5" customHeight="1">
      <c r="A244" s="59">
        <v>119</v>
      </c>
      <c r="B244" s="148" t="s">
        <v>551</v>
      </c>
      <c r="C244" s="148" t="s">
        <v>95</v>
      </c>
      <c r="D244" s="148" t="s">
        <v>164</v>
      </c>
      <c r="E244" s="148" t="s">
        <v>567</v>
      </c>
      <c r="F244" s="224">
        <v>37000</v>
      </c>
      <c r="G244" s="222" t="s">
        <v>876</v>
      </c>
      <c r="H244" s="148" t="s">
        <v>572</v>
      </c>
      <c r="I244" s="148" t="s">
        <v>656</v>
      </c>
      <c r="J244" s="47" t="s">
        <v>173</v>
      </c>
      <c r="K244" s="47" t="s">
        <v>174</v>
      </c>
      <c r="L244" s="47" t="s">
        <v>220</v>
      </c>
      <c r="M244" s="34"/>
      <c r="N244" s="47" t="s">
        <v>250</v>
      </c>
      <c r="O244" s="47" t="s">
        <v>250</v>
      </c>
      <c r="P244" s="47" t="s">
        <v>250</v>
      </c>
      <c r="Q244" s="47" t="s">
        <v>250</v>
      </c>
      <c r="R244" s="47"/>
      <c r="S244" s="47"/>
      <c r="T244" s="47">
        <v>17.8</v>
      </c>
      <c r="U244" s="47"/>
      <c r="V244" s="47"/>
      <c r="W244" s="47"/>
    </row>
    <row r="245" spans="1:23" s="42" customFormat="1" ht="31.5" customHeight="1">
      <c r="A245" s="59">
        <v>120</v>
      </c>
      <c r="B245" s="148" t="s">
        <v>551</v>
      </c>
      <c r="C245" s="148" t="s">
        <v>95</v>
      </c>
      <c r="D245" s="148" t="s">
        <v>164</v>
      </c>
      <c r="E245" s="148" t="s">
        <v>567</v>
      </c>
      <c r="F245" s="224">
        <v>166000</v>
      </c>
      <c r="G245" s="222" t="s">
        <v>876</v>
      </c>
      <c r="H245" s="148" t="s">
        <v>572</v>
      </c>
      <c r="I245" s="148" t="s">
        <v>653</v>
      </c>
      <c r="J245" s="47" t="s">
        <v>173</v>
      </c>
      <c r="K245" s="47" t="s">
        <v>174</v>
      </c>
      <c r="L245" s="47" t="s">
        <v>220</v>
      </c>
      <c r="M245" s="34"/>
      <c r="N245" s="47" t="s">
        <v>250</v>
      </c>
      <c r="O245" s="47" t="s">
        <v>250</v>
      </c>
      <c r="P245" s="47" t="s">
        <v>250</v>
      </c>
      <c r="Q245" s="47" t="s">
        <v>250</v>
      </c>
      <c r="R245" s="47"/>
      <c r="S245" s="47"/>
      <c r="T245" s="47">
        <v>80.5</v>
      </c>
      <c r="U245" s="47"/>
      <c r="V245" s="47"/>
      <c r="W245" s="47"/>
    </row>
    <row r="246" spans="1:23" s="42" customFormat="1" ht="31.5" customHeight="1">
      <c r="A246" s="59">
        <v>121</v>
      </c>
      <c r="B246" s="148" t="s">
        <v>551</v>
      </c>
      <c r="C246" s="148" t="s">
        <v>95</v>
      </c>
      <c r="D246" s="148" t="s">
        <v>164</v>
      </c>
      <c r="E246" s="148" t="s">
        <v>558</v>
      </c>
      <c r="F246" s="224">
        <v>167000</v>
      </c>
      <c r="G246" s="222" t="s">
        <v>876</v>
      </c>
      <c r="H246" s="148" t="s">
        <v>572</v>
      </c>
      <c r="I246" s="148" t="s">
        <v>684</v>
      </c>
      <c r="J246" s="47" t="s">
        <v>173</v>
      </c>
      <c r="K246" s="47" t="s">
        <v>174</v>
      </c>
      <c r="L246" s="47" t="s">
        <v>220</v>
      </c>
      <c r="M246" s="34"/>
      <c r="N246" s="47" t="s">
        <v>250</v>
      </c>
      <c r="O246" s="47" t="s">
        <v>250</v>
      </c>
      <c r="P246" s="47" t="s">
        <v>250</v>
      </c>
      <c r="Q246" s="47" t="s">
        <v>250</v>
      </c>
      <c r="R246" s="47"/>
      <c r="S246" s="47"/>
      <c r="T246" s="47">
        <v>81.08</v>
      </c>
      <c r="U246" s="47"/>
      <c r="V246" s="47"/>
      <c r="W246" s="47"/>
    </row>
    <row r="247" spans="1:23" s="42" customFormat="1" ht="31.5" customHeight="1">
      <c r="A247" s="59">
        <v>122</v>
      </c>
      <c r="B247" s="148" t="s">
        <v>551</v>
      </c>
      <c r="C247" s="148" t="s">
        <v>95</v>
      </c>
      <c r="D247" s="148" t="s">
        <v>164</v>
      </c>
      <c r="E247" s="148" t="s">
        <v>558</v>
      </c>
      <c r="F247" s="224">
        <v>68000</v>
      </c>
      <c r="G247" s="222" t="s">
        <v>876</v>
      </c>
      <c r="H247" s="148" t="s">
        <v>572</v>
      </c>
      <c r="I247" s="148" t="s">
        <v>685</v>
      </c>
      <c r="J247" s="47" t="s">
        <v>173</v>
      </c>
      <c r="K247" s="47" t="s">
        <v>174</v>
      </c>
      <c r="L247" s="47" t="s">
        <v>220</v>
      </c>
      <c r="M247" s="34"/>
      <c r="N247" s="47" t="s">
        <v>250</v>
      </c>
      <c r="O247" s="47" t="s">
        <v>250</v>
      </c>
      <c r="P247" s="47" t="s">
        <v>250</v>
      </c>
      <c r="Q247" s="47" t="s">
        <v>250</v>
      </c>
      <c r="R247" s="47"/>
      <c r="S247" s="47"/>
      <c r="T247" s="47">
        <v>32.92</v>
      </c>
      <c r="U247" s="47"/>
      <c r="V247" s="47"/>
      <c r="W247" s="47"/>
    </row>
    <row r="248" spans="1:23" s="42" customFormat="1" ht="31.5" customHeight="1">
      <c r="A248" s="59">
        <v>123</v>
      </c>
      <c r="B248" s="151" t="s">
        <v>552</v>
      </c>
      <c r="C248" s="151" t="s">
        <v>95</v>
      </c>
      <c r="D248" s="151" t="s">
        <v>164</v>
      </c>
      <c r="E248" s="151">
        <v>2018</v>
      </c>
      <c r="F248" s="224">
        <v>195866.89</v>
      </c>
      <c r="G248" s="222" t="s">
        <v>444</v>
      </c>
      <c r="H248" s="148" t="s">
        <v>253</v>
      </c>
      <c r="I248" s="148" t="s">
        <v>686</v>
      </c>
      <c r="J248" s="47"/>
      <c r="K248" s="57"/>
      <c r="L248" s="57"/>
      <c r="M248" s="34"/>
      <c r="N248" s="146"/>
      <c r="O248" s="146"/>
      <c r="P248" s="146"/>
      <c r="Q248" s="146"/>
      <c r="R248" s="146"/>
      <c r="S248" s="146"/>
      <c r="T248" s="155"/>
      <c r="U248" s="155"/>
      <c r="V248" s="155"/>
      <c r="W248" s="155"/>
    </row>
    <row r="249" spans="1:23" s="42" customFormat="1" ht="31.5" customHeight="1">
      <c r="A249" s="59">
        <v>124</v>
      </c>
      <c r="B249" s="101" t="s">
        <v>521</v>
      </c>
      <c r="C249" s="101" t="s">
        <v>95</v>
      </c>
      <c r="D249" s="144" t="s">
        <v>95</v>
      </c>
      <c r="E249" s="144">
        <v>1905</v>
      </c>
      <c r="F249" s="224">
        <v>590339.88</v>
      </c>
      <c r="G249" s="222" t="s">
        <v>875</v>
      </c>
      <c r="H249" s="154" t="s">
        <v>572</v>
      </c>
      <c r="I249" s="146" t="s">
        <v>687</v>
      </c>
      <c r="J249" s="146" t="s">
        <v>173</v>
      </c>
      <c r="K249" s="146" t="s">
        <v>174</v>
      </c>
      <c r="L249" s="146" t="s">
        <v>378</v>
      </c>
      <c r="M249" s="34"/>
      <c r="N249" s="146" t="s">
        <v>250</v>
      </c>
      <c r="O249" s="146" t="s">
        <v>689</v>
      </c>
      <c r="P249" s="146" t="s">
        <v>250</v>
      </c>
      <c r="Q249" s="146" t="s">
        <v>250</v>
      </c>
      <c r="R249" s="146"/>
      <c r="S249" s="146"/>
      <c r="T249" s="247">
        <v>132.78</v>
      </c>
      <c r="U249" s="155">
        <v>2</v>
      </c>
      <c r="V249" s="155" t="s">
        <v>95</v>
      </c>
      <c r="W249" s="155" t="s">
        <v>164</v>
      </c>
    </row>
    <row r="250" spans="1:23" s="7" customFormat="1" ht="29.25" customHeight="1">
      <c r="A250" s="284" t="s">
        <v>21</v>
      </c>
      <c r="B250" s="284"/>
      <c r="C250" s="40"/>
      <c r="D250" s="41"/>
      <c r="E250" s="1"/>
      <c r="F250" s="225">
        <f>SUM(F126:F249)</f>
        <v>45284358.38000001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86"/>
      <c r="Q250" s="86"/>
      <c r="R250" s="86"/>
      <c r="S250" s="86"/>
      <c r="T250" s="86"/>
      <c r="U250" s="86"/>
      <c r="V250" s="86"/>
      <c r="W250" s="86"/>
    </row>
    <row r="251" spans="1:23" s="7" customFormat="1" ht="38.25" customHeight="1">
      <c r="A251" s="289" t="s">
        <v>751</v>
      </c>
      <c r="B251" s="289"/>
      <c r="C251" s="289"/>
      <c r="D251" s="289"/>
      <c r="E251" s="289"/>
      <c r="F251" s="289"/>
      <c r="G251" s="179"/>
      <c r="H251" s="175"/>
      <c r="I251" s="175"/>
      <c r="J251" s="175"/>
      <c r="K251" s="175"/>
      <c r="L251" s="175"/>
      <c r="M251" s="175"/>
      <c r="N251" s="175"/>
      <c r="O251" s="175"/>
      <c r="P251" s="176"/>
      <c r="Q251" s="176"/>
      <c r="R251" s="176"/>
      <c r="S251" s="176"/>
      <c r="T251" s="176"/>
      <c r="U251" s="176"/>
      <c r="V251" s="176"/>
      <c r="W251" s="176"/>
    </row>
    <row r="252" spans="1:23" s="42" customFormat="1" ht="79.5" customHeight="1">
      <c r="A252" s="181">
        <v>1</v>
      </c>
      <c r="B252" s="146" t="s">
        <v>752</v>
      </c>
      <c r="C252" s="146" t="s">
        <v>155</v>
      </c>
      <c r="D252" s="146" t="s">
        <v>170</v>
      </c>
      <c r="E252" s="146">
        <v>1964</v>
      </c>
      <c r="F252" s="159" t="s">
        <v>753</v>
      </c>
      <c r="G252" s="154" t="s">
        <v>754</v>
      </c>
      <c r="H252" s="160" t="s">
        <v>755</v>
      </c>
      <c r="I252" s="146" t="s">
        <v>756</v>
      </c>
      <c r="J252" s="146" t="s">
        <v>173</v>
      </c>
      <c r="K252" s="146" t="s">
        <v>219</v>
      </c>
      <c r="L252" s="146" t="s">
        <v>757</v>
      </c>
      <c r="N252" s="146" t="s">
        <v>254</v>
      </c>
      <c r="O252" s="146" t="s">
        <v>758</v>
      </c>
      <c r="P252" s="146" t="s">
        <v>254</v>
      </c>
      <c r="Q252" s="146" t="s">
        <v>254</v>
      </c>
      <c r="R252" s="146" t="s">
        <v>427</v>
      </c>
      <c r="S252" s="146" t="s">
        <v>254</v>
      </c>
      <c r="T252" s="155">
        <v>678.57</v>
      </c>
      <c r="U252" s="155" t="s">
        <v>759</v>
      </c>
      <c r="V252" s="155" t="s">
        <v>170</v>
      </c>
      <c r="W252" s="155" t="s">
        <v>170</v>
      </c>
    </row>
    <row r="253" spans="1:23" s="13" customFormat="1" ht="22.5" customHeight="1">
      <c r="A253" s="287" t="s">
        <v>21</v>
      </c>
      <c r="B253" s="287"/>
      <c r="C253" s="43"/>
      <c r="D253" s="50"/>
      <c r="E253" s="51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1:23" s="13" customFormat="1" ht="33.75" customHeight="1">
      <c r="A254" s="286" t="s">
        <v>769</v>
      </c>
      <c r="B254" s="286"/>
      <c r="C254" s="286"/>
      <c r="D254" s="286"/>
      <c r="E254" s="286"/>
      <c r="F254" s="286"/>
      <c r="G254" s="174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</row>
    <row r="255" spans="1:23" s="42" customFormat="1" ht="43.5" customHeight="1">
      <c r="A255" s="181">
        <v>1</v>
      </c>
      <c r="B255" s="136" t="s">
        <v>752</v>
      </c>
      <c r="C255" s="136" t="s">
        <v>155</v>
      </c>
      <c r="D255" s="136" t="s">
        <v>170</v>
      </c>
      <c r="E255" s="136">
        <v>1964</v>
      </c>
      <c r="F255" s="224">
        <v>3652000</v>
      </c>
      <c r="G255" s="2" t="s">
        <v>167</v>
      </c>
      <c r="H255" s="137" t="s">
        <v>770</v>
      </c>
      <c r="I255" s="146" t="s">
        <v>756</v>
      </c>
      <c r="J255" s="146" t="s">
        <v>173</v>
      </c>
      <c r="K255" s="146" t="s">
        <v>219</v>
      </c>
      <c r="L255" s="146" t="s">
        <v>773</v>
      </c>
      <c r="M255" s="45"/>
      <c r="N255" s="146" t="s">
        <v>254</v>
      </c>
      <c r="O255" s="146" t="s">
        <v>254</v>
      </c>
      <c r="P255" s="146" t="s">
        <v>254</v>
      </c>
      <c r="Q255" s="146" t="s">
        <v>254</v>
      </c>
      <c r="R255" s="146" t="s">
        <v>253</v>
      </c>
      <c r="S255" s="146" t="s">
        <v>254</v>
      </c>
      <c r="T255" s="155">
        <v>678.57</v>
      </c>
      <c r="U255" s="155" t="s">
        <v>759</v>
      </c>
      <c r="V255" s="155" t="s">
        <v>255</v>
      </c>
      <c r="W255" s="155" t="s">
        <v>170</v>
      </c>
    </row>
    <row r="256" spans="1:23" s="42" customFormat="1" ht="39" customHeight="1">
      <c r="A256" s="181">
        <v>2</v>
      </c>
      <c r="B256" s="96" t="s">
        <v>768</v>
      </c>
      <c r="C256" s="57" t="s">
        <v>155</v>
      </c>
      <c r="D256" s="57" t="s">
        <v>170</v>
      </c>
      <c r="E256" s="57">
        <v>2015</v>
      </c>
      <c r="F256" s="224">
        <v>20148.62</v>
      </c>
      <c r="G256" s="2" t="s">
        <v>165</v>
      </c>
      <c r="H256" s="138" t="s">
        <v>771</v>
      </c>
      <c r="I256" s="57" t="s">
        <v>772</v>
      </c>
      <c r="J256" s="57" t="s">
        <v>774</v>
      </c>
      <c r="K256" s="57"/>
      <c r="L256" s="57"/>
      <c r="M256" s="45"/>
      <c r="N256" s="45"/>
      <c r="O256" s="45"/>
      <c r="P256" s="220"/>
      <c r="Q256" s="220"/>
      <c r="R256" s="220"/>
      <c r="S256" s="220"/>
      <c r="T256" s="220"/>
      <c r="U256" s="220"/>
      <c r="V256" s="220"/>
      <c r="W256" s="220"/>
    </row>
    <row r="257" spans="1:23" s="13" customFormat="1" ht="30" customHeight="1" thickBot="1">
      <c r="A257" s="1"/>
      <c r="B257" s="3" t="s">
        <v>0</v>
      </c>
      <c r="C257" s="40"/>
      <c r="D257" s="41"/>
      <c r="E257" s="1"/>
      <c r="F257" s="225">
        <f>SUM(F256,F255)</f>
        <v>3672148.62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15" s="7" customFormat="1" ht="40.5" customHeight="1" thickBot="1">
      <c r="A258" s="10"/>
      <c r="B258" s="44"/>
      <c r="D258" s="281" t="s">
        <v>69</v>
      </c>
      <c r="E258" s="282"/>
      <c r="F258" s="226">
        <f>SUM(F257,F250,F124,F119,F113,F107,F99)</f>
        <v>103501269.75999999</v>
      </c>
      <c r="G258" s="10"/>
      <c r="H258" s="10"/>
      <c r="I258" s="13"/>
      <c r="J258" s="13"/>
      <c r="K258" s="13"/>
      <c r="L258" s="13"/>
      <c r="M258" s="13"/>
      <c r="N258" s="13"/>
      <c r="O258" s="13"/>
    </row>
    <row r="259" spans="1:15" s="7" customFormat="1" ht="12.75">
      <c r="A259" s="10"/>
      <c r="B259" s="10"/>
      <c r="C259" s="36"/>
      <c r="D259" s="37"/>
      <c r="E259" s="10"/>
      <c r="F259" s="10"/>
      <c r="G259" s="10"/>
      <c r="H259" s="10"/>
      <c r="I259" s="13"/>
      <c r="J259" s="13"/>
      <c r="K259" s="13"/>
      <c r="L259" s="13"/>
      <c r="M259" s="13"/>
      <c r="N259" s="13"/>
      <c r="O259" s="13"/>
    </row>
    <row r="260" spans="1:15" s="7" customFormat="1" ht="12.75">
      <c r="A260" s="10"/>
      <c r="B260" s="10"/>
      <c r="C260" s="36"/>
      <c r="D260" s="37"/>
      <c r="E260" s="10"/>
      <c r="F260" s="10"/>
      <c r="G260" s="10"/>
      <c r="H260" s="10"/>
      <c r="I260" s="13"/>
      <c r="J260" s="13"/>
      <c r="K260" s="13"/>
      <c r="L260" s="13"/>
      <c r="M260" s="13"/>
      <c r="N260" s="13"/>
      <c r="O260" s="13"/>
    </row>
    <row r="261" spans="1:15" s="7" customFormat="1" ht="12.75">
      <c r="A261" s="10"/>
      <c r="B261" t="s">
        <v>80</v>
      </c>
      <c r="C261" s="36"/>
      <c r="D261" s="37"/>
      <c r="E261" s="10"/>
      <c r="F261" s="10"/>
      <c r="G261" s="10"/>
      <c r="H261" s="10"/>
      <c r="I261" s="13"/>
      <c r="J261" s="13"/>
      <c r="K261" s="13"/>
      <c r="L261" s="13"/>
      <c r="M261" s="13"/>
      <c r="N261" s="13"/>
      <c r="O261" s="13"/>
    </row>
    <row r="262" ht="12.75" customHeight="1"/>
    <row r="263" spans="1:15" s="7" customFormat="1" ht="12.75">
      <c r="A263" s="10"/>
      <c r="B263" s="10"/>
      <c r="C263" s="36"/>
      <c r="D263" s="37"/>
      <c r="E263" s="10"/>
      <c r="F263" s="10"/>
      <c r="G263" s="10"/>
      <c r="H263" s="10"/>
      <c r="I263" s="13"/>
      <c r="J263" s="13"/>
      <c r="K263" s="13"/>
      <c r="L263" s="13"/>
      <c r="M263" s="13"/>
      <c r="N263" s="13"/>
      <c r="O263" s="13"/>
    </row>
    <row r="264" spans="1:15" s="7" customFormat="1" ht="12.75">
      <c r="A264" s="10"/>
      <c r="B264" s="10"/>
      <c r="C264" s="36"/>
      <c r="D264" s="37"/>
      <c r="E264" s="10"/>
      <c r="F264" s="10"/>
      <c r="G264" s="10"/>
      <c r="H264" s="10"/>
      <c r="I264" s="13"/>
      <c r="J264" s="13"/>
      <c r="K264" s="13"/>
      <c r="L264" s="13"/>
      <c r="M264" s="13"/>
      <c r="N264" s="13"/>
      <c r="O264" s="13"/>
    </row>
    <row r="266" ht="21.75" customHeight="1"/>
  </sheetData>
  <sheetProtection/>
  <mergeCells count="37">
    <mergeCell ref="A114:F114"/>
    <mergeCell ref="F101:F104"/>
    <mergeCell ref="G101:G104"/>
    <mergeCell ref="G109:G112"/>
    <mergeCell ref="G8:G9"/>
    <mergeCell ref="A108:F108"/>
    <mergeCell ref="D8:D9"/>
    <mergeCell ref="V8:V9"/>
    <mergeCell ref="A254:F254"/>
    <mergeCell ref="F8:F9"/>
    <mergeCell ref="A253:B253"/>
    <mergeCell ref="A120:F120"/>
    <mergeCell ref="A124:B124"/>
    <mergeCell ref="A107:B107"/>
    <mergeCell ref="A100:F100"/>
    <mergeCell ref="A113:B113"/>
    <mergeCell ref="A251:F251"/>
    <mergeCell ref="U8:U9"/>
    <mergeCell ref="A10:D10"/>
    <mergeCell ref="A99:B99"/>
    <mergeCell ref="A8:A9"/>
    <mergeCell ref="B8:B9"/>
    <mergeCell ref="W8:W9"/>
    <mergeCell ref="H8:H9"/>
    <mergeCell ref="I8:I9"/>
    <mergeCell ref="J8:L8"/>
    <mergeCell ref="M8:M9"/>
    <mergeCell ref="H109:H112"/>
    <mergeCell ref="I109:I112"/>
    <mergeCell ref="C8:C9"/>
    <mergeCell ref="H115:H117"/>
    <mergeCell ref="D258:E258"/>
    <mergeCell ref="T8:T9"/>
    <mergeCell ref="N8:S8"/>
    <mergeCell ref="A125:F125"/>
    <mergeCell ref="A250:B250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2"/>
  <headerFooter alignWithMargins="0">
    <oddFooter>&amp;CStrona &amp;P z &amp;N</oddFooter>
  </headerFooter>
  <rowBreaks count="4" manualBreakCount="4">
    <brk id="114" max="22" man="1"/>
    <brk id="168" max="22" man="1"/>
    <brk id="212" max="22" man="1"/>
    <brk id="250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819"/>
  <sheetViews>
    <sheetView zoomScale="80" zoomScaleNormal="80" zoomScaleSheetLayoutView="75" zoomScalePageLayoutView="0" workbookViewId="0" topLeftCell="A289">
      <selection activeCell="D298" sqref="D298:D300"/>
    </sheetView>
  </sheetViews>
  <sheetFormatPr defaultColWidth="9.140625" defaultRowHeight="12.75"/>
  <cols>
    <col min="1" max="1" width="5.57421875" style="10" customWidth="1"/>
    <col min="2" max="2" width="47.57421875" style="24" customWidth="1"/>
    <col min="3" max="3" width="15.421875" style="12" customWidth="1"/>
    <col min="4" max="4" width="18.421875" style="36" customWidth="1"/>
    <col min="5" max="5" width="12.140625" style="0" bestFit="1" customWidth="1"/>
    <col min="6" max="6" width="11.140625" style="0" customWidth="1"/>
  </cols>
  <sheetData>
    <row r="6" spans="1:4" ht="12.75">
      <c r="A6" s="23" t="s">
        <v>256</v>
      </c>
      <c r="D6" s="49"/>
    </row>
    <row r="10" spans="1:4" ht="21" customHeight="1">
      <c r="A10" s="300" t="s">
        <v>92</v>
      </c>
      <c r="B10" s="301"/>
      <c r="C10" s="301"/>
      <c r="D10" s="302"/>
    </row>
    <row r="11" spans="1:4" s="13" customFormat="1" ht="12.75">
      <c r="A11" s="297" t="s">
        <v>4</v>
      </c>
      <c r="B11" s="297"/>
      <c r="C11" s="297"/>
      <c r="D11" s="297"/>
    </row>
    <row r="12" spans="1:4" s="13" customFormat="1" ht="25.5">
      <c r="A12" s="3" t="s">
        <v>23</v>
      </c>
      <c r="B12" s="3" t="s">
        <v>31</v>
      </c>
      <c r="C12" s="3" t="s">
        <v>32</v>
      </c>
      <c r="D12" s="68" t="s">
        <v>33</v>
      </c>
    </row>
    <row r="13" spans="1:4" s="13" customFormat="1" ht="14.25">
      <c r="A13" s="2">
        <v>1</v>
      </c>
      <c r="B13" s="231" t="s">
        <v>257</v>
      </c>
      <c r="C13" s="232">
        <v>2015</v>
      </c>
      <c r="D13" s="233">
        <v>676.5</v>
      </c>
    </row>
    <row r="14" spans="1:4" s="13" customFormat="1" ht="14.25">
      <c r="A14" s="2">
        <v>2</v>
      </c>
      <c r="B14" s="234" t="s">
        <v>258</v>
      </c>
      <c r="C14" s="232">
        <v>2015</v>
      </c>
      <c r="D14" s="233">
        <v>3494.43</v>
      </c>
    </row>
    <row r="15" spans="1:4" s="13" customFormat="1" ht="14.25">
      <c r="A15" s="2">
        <v>3</v>
      </c>
      <c r="B15" s="231" t="s">
        <v>259</v>
      </c>
      <c r="C15" s="232">
        <v>2015</v>
      </c>
      <c r="D15" s="233">
        <v>1316.1</v>
      </c>
    </row>
    <row r="16" spans="1:4" s="13" customFormat="1" ht="14.25">
      <c r="A16" s="2">
        <v>4</v>
      </c>
      <c r="B16" s="231" t="s">
        <v>260</v>
      </c>
      <c r="C16" s="235">
        <v>2016</v>
      </c>
      <c r="D16" s="236">
        <v>39011.91</v>
      </c>
    </row>
    <row r="17" spans="1:4" s="13" customFormat="1" ht="14.25">
      <c r="A17" s="2">
        <v>5</v>
      </c>
      <c r="B17" s="231" t="s">
        <v>261</v>
      </c>
      <c r="C17" s="232">
        <v>2016</v>
      </c>
      <c r="D17" s="233">
        <v>1100</v>
      </c>
    </row>
    <row r="18" spans="1:4" s="13" customFormat="1" ht="14.25">
      <c r="A18" s="2">
        <v>6</v>
      </c>
      <c r="B18" s="231" t="s">
        <v>262</v>
      </c>
      <c r="C18" s="232">
        <v>2016</v>
      </c>
      <c r="D18" s="233">
        <v>3407.1</v>
      </c>
    </row>
    <row r="19" spans="1:4" s="13" customFormat="1" ht="14.25">
      <c r="A19" s="2">
        <v>7</v>
      </c>
      <c r="B19" s="231" t="s">
        <v>263</v>
      </c>
      <c r="C19" s="232">
        <v>2016</v>
      </c>
      <c r="D19" s="233">
        <v>1051.65</v>
      </c>
    </row>
    <row r="20" spans="1:4" s="13" customFormat="1" ht="14.25">
      <c r="A20" s="2">
        <v>8</v>
      </c>
      <c r="B20" s="231" t="s">
        <v>264</v>
      </c>
      <c r="C20" s="232">
        <v>2017</v>
      </c>
      <c r="D20" s="233">
        <v>5166</v>
      </c>
    </row>
    <row r="21" spans="1:4" s="13" customFormat="1" ht="14.25">
      <c r="A21" s="2">
        <v>9</v>
      </c>
      <c r="B21" s="231" t="s">
        <v>265</v>
      </c>
      <c r="C21" s="232">
        <v>2017</v>
      </c>
      <c r="D21" s="233">
        <v>789.66</v>
      </c>
    </row>
    <row r="22" spans="1:4" s="13" customFormat="1" ht="14.25">
      <c r="A22" s="2">
        <v>10</v>
      </c>
      <c r="B22" s="231" t="s">
        <v>266</v>
      </c>
      <c r="C22" s="232">
        <v>2017</v>
      </c>
      <c r="D22" s="233">
        <v>872.07</v>
      </c>
    </row>
    <row r="23" spans="1:4" s="13" customFormat="1" ht="14.25">
      <c r="A23" s="2">
        <v>11</v>
      </c>
      <c r="B23" s="231" t="s">
        <v>267</v>
      </c>
      <c r="C23" s="232">
        <v>2017</v>
      </c>
      <c r="D23" s="233">
        <v>2810.55</v>
      </c>
    </row>
    <row r="24" spans="1:4" s="13" customFormat="1" ht="14.25">
      <c r="A24" s="2">
        <v>12</v>
      </c>
      <c r="B24" s="231" t="s">
        <v>268</v>
      </c>
      <c r="C24" s="232">
        <v>2017</v>
      </c>
      <c r="D24" s="233">
        <v>2453.85</v>
      </c>
    </row>
    <row r="25" spans="1:4" s="13" customFormat="1" ht="14.25">
      <c r="A25" s="2">
        <v>13</v>
      </c>
      <c r="B25" s="231" t="s">
        <v>268</v>
      </c>
      <c r="C25" s="232">
        <v>2018</v>
      </c>
      <c r="D25" s="233">
        <v>3136.5</v>
      </c>
    </row>
    <row r="26" spans="1:4" s="13" customFormat="1" ht="14.25">
      <c r="A26" s="2">
        <v>14</v>
      </c>
      <c r="B26" s="231" t="s">
        <v>269</v>
      </c>
      <c r="C26" s="232">
        <v>2018</v>
      </c>
      <c r="D26" s="233">
        <v>953.25</v>
      </c>
    </row>
    <row r="27" spans="1:4" s="13" customFormat="1" ht="14.25">
      <c r="A27" s="2">
        <v>15</v>
      </c>
      <c r="B27" s="231" t="s">
        <v>268</v>
      </c>
      <c r="C27" s="232">
        <v>2018</v>
      </c>
      <c r="D27" s="233">
        <v>3136.5</v>
      </c>
    </row>
    <row r="28" spans="1:4" s="13" customFormat="1" ht="14.25">
      <c r="A28" s="2">
        <v>16</v>
      </c>
      <c r="B28" s="231" t="s">
        <v>269</v>
      </c>
      <c r="C28" s="232">
        <v>2018</v>
      </c>
      <c r="D28" s="233">
        <v>953.25</v>
      </c>
    </row>
    <row r="29" spans="1:4" s="13" customFormat="1" ht="14.25">
      <c r="A29" s="2">
        <v>17</v>
      </c>
      <c r="B29" s="231" t="s">
        <v>270</v>
      </c>
      <c r="C29" s="232">
        <v>2018</v>
      </c>
      <c r="D29" s="233">
        <v>972.93</v>
      </c>
    </row>
    <row r="30" spans="1:4" s="13" customFormat="1" ht="14.25">
      <c r="A30" s="2">
        <v>18</v>
      </c>
      <c r="B30" s="231" t="s">
        <v>271</v>
      </c>
      <c r="C30" s="232">
        <v>2019</v>
      </c>
      <c r="D30" s="233">
        <v>2939.7</v>
      </c>
    </row>
    <row r="31" spans="1:4" s="13" customFormat="1" ht="14.25">
      <c r="A31" s="2">
        <v>19</v>
      </c>
      <c r="B31" s="231" t="s">
        <v>271</v>
      </c>
      <c r="C31" s="232">
        <v>2019</v>
      </c>
      <c r="D31" s="233">
        <v>2939.7</v>
      </c>
    </row>
    <row r="32" spans="1:4" s="13" customFormat="1" ht="14.25">
      <c r="A32" s="2">
        <v>20</v>
      </c>
      <c r="B32" s="231" t="s">
        <v>272</v>
      </c>
      <c r="C32" s="232">
        <v>2019</v>
      </c>
      <c r="D32" s="233">
        <v>1162.35</v>
      </c>
    </row>
    <row r="33" spans="1:4" s="13" customFormat="1" ht="14.25">
      <c r="A33" s="2">
        <v>21</v>
      </c>
      <c r="B33" s="231" t="s">
        <v>273</v>
      </c>
      <c r="C33" s="232">
        <v>2019</v>
      </c>
      <c r="D33" s="233">
        <v>9348</v>
      </c>
    </row>
    <row r="34" spans="1:4" s="13" customFormat="1" ht="14.25">
      <c r="A34" s="2">
        <v>22</v>
      </c>
      <c r="B34" s="231" t="s">
        <v>272</v>
      </c>
      <c r="C34" s="232">
        <v>2019</v>
      </c>
      <c r="D34" s="233">
        <v>990.15</v>
      </c>
    </row>
    <row r="35" spans="1:4" s="13" customFormat="1" ht="14.25">
      <c r="A35" s="2">
        <v>23</v>
      </c>
      <c r="B35" s="231" t="s">
        <v>272</v>
      </c>
      <c r="C35" s="232">
        <v>2019</v>
      </c>
      <c r="D35" s="233">
        <v>990.15</v>
      </c>
    </row>
    <row r="36" spans="1:4" s="13" customFormat="1" ht="14.25">
      <c r="A36" s="2">
        <v>24</v>
      </c>
      <c r="B36" s="231" t="s">
        <v>274</v>
      </c>
      <c r="C36" s="232">
        <v>2019</v>
      </c>
      <c r="D36" s="233">
        <v>3862.2</v>
      </c>
    </row>
    <row r="37" spans="1:4" s="13" customFormat="1" ht="14.25">
      <c r="A37" s="2">
        <v>25</v>
      </c>
      <c r="B37" s="231" t="s">
        <v>275</v>
      </c>
      <c r="C37" s="232">
        <v>2019</v>
      </c>
      <c r="D37" s="233">
        <v>5571.9</v>
      </c>
    </row>
    <row r="38" spans="1:4" s="13" customFormat="1" ht="14.25">
      <c r="A38" s="2">
        <v>26</v>
      </c>
      <c r="B38" s="231" t="s">
        <v>275</v>
      </c>
      <c r="C38" s="232">
        <v>2019</v>
      </c>
      <c r="D38" s="233">
        <v>5571.9</v>
      </c>
    </row>
    <row r="39" spans="1:4" s="13" customFormat="1" ht="14.25">
      <c r="A39" s="2">
        <v>27</v>
      </c>
      <c r="B39" s="231" t="s">
        <v>275</v>
      </c>
      <c r="C39" s="232">
        <v>2019</v>
      </c>
      <c r="D39" s="233">
        <v>5571.9</v>
      </c>
    </row>
    <row r="40" spans="1:4" s="13" customFormat="1" ht="14.25">
      <c r="A40" s="2">
        <v>28</v>
      </c>
      <c r="B40" s="231" t="s">
        <v>275</v>
      </c>
      <c r="C40" s="232">
        <v>2019</v>
      </c>
      <c r="D40" s="233">
        <v>5571.9</v>
      </c>
    </row>
    <row r="41" spans="1:4" s="13" customFormat="1" ht="14.25">
      <c r="A41" s="2">
        <v>29</v>
      </c>
      <c r="B41" s="231" t="s">
        <v>275</v>
      </c>
      <c r="C41" s="232">
        <v>2019</v>
      </c>
      <c r="D41" s="233">
        <v>5571.9</v>
      </c>
    </row>
    <row r="42" spans="1:4" s="13" customFormat="1" ht="14.25">
      <c r="A42" s="2">
        <v>30</v>
      </c>
      <c r="B42" s="231" t="s">
        <v>275</v>
      </c>
      <c r="C42" s="232">
        <v>2019</v>
      </c>
      <c r="D42" s="233">
        <v>5571.9</v>
      </c>
    </row>
    <row r="43" spans="1:4" s="13" customFormat="1" ht="14.25">
      <c r="A43" s="2">
        <v>31</v>
      </c>
      <c r="B43" s="231" t="s">
        <v>275</v>
      </c>
      <c r="C43" s="232">
        <v>2019</v>
      </c>
      <c r="D43" s="233">
        <v>5571.9</v>
      </c>
    </row>
    <row r="44" spans="1:4" s="13" customFormat="1" ht="14.25">
      <c r="A44" s="2">
        <v>32</v>
      </c>
      <c r="B44" s="231" t="s">
        <v>276</v>
      </c>
      <c r="C44" s="232">
        <v>2019</v>
      </c>
      <c r="D44" s="236">
        <v>23493</v>
      </c>
    </row>
    <row r="45" spans="1:4" s="13" customFormat="1" ht="14.25">
      <c r="A45" s="2">
        <v>33</v>
      </c>
      <c r="B45" s="231" t="s">
        <v>277</v>
      </c>
      <c r="C45" s="232">
        <v>2019</v>
      </c>
      <c r="D45" s="236">
        <v>87379.2</v>
      </c>
    </row>
    <row r="46" spans="1:4" s="13" customFormat="1" ht="14.25">
      <c r="A46" s="2">
        <v>34</v>
      </c>
      <c r="B46" s="231" t="s">
        <v>274</v>
      </c>
      <c r="C46" s="232">
        <v>2019</v>
      </c>
      <c r="D46" s="233">
        <v>3911.4</v>
      </c>
    </row>
    <row r="47" spans="1:4" s="13" customFormat="1" ht="14.25">
      <c r="A47" s="2">
        <v>35</v>
      </c>
      <c r="B47" s="231" t="s">
        <v>278</v>
      </c>
      <c r="C47" s="232">
        <v>2019</v>
      </c>
      <c r="D47" s="233">
        <v>214.64</v>
      </c>
    </row>
    <row r="48" spans="1:4" s="13" customFormat="1" ht="14.25">
      <c r="A48" s="2">
        <v>36</v>
      </c>
      <c r="B48" s="231" t="s">
        <v>275</v>
      </c>
      <c r="C48" s="232">
        <v>2019</v>
      </c>
      <c r="D48" s="233">
        <v>4200.45</v>
      </c>
    </row>
    <row r="49" spans="1:4" s="13" customFormat="1" ht="14.25">
      <c r="A49" s="2">
        <v>37</v>
      </c>
      <c r="B49" s="231" t="s">
        <v>272</v>
      </c>
      <c r="C49" s="232">
        <v>2019</v>
      </c>
      <c r="D49" s="233">
        <v>7306.2</v>
      </c>
    </row>
    <row r="50" spans="1:4" s="13" customFormat="1" ht="14.25">
      <c r="A50" s="2">
        <v>38</v>
      </c>
      <c r="B50" s="231" t="s">
        <v>275</v>
      </c>
      <c r="C50" s="232">
        <v>2020</v>
      </c>
      <c r="D50" s="233">
        <v>4883.1</v>
      </c>
    </row>
    <row r="51" spans="1:4" s="13" customFormat="1" ht="14.25">
      <c r="A51" s="2">
        <v>39</v>
      </c>
      <c r="B51" s="231" t="s">
        <v>275</v>
      </c>
      <c r="C51" s="232">
        <v>2020</v>
      </c>
      <c r="D51" s="233">
        <v>4883.1</v>
      </c>
    </row>
    <row r="52" spans="1:4" s="13" customFormat="1" ht="14.25">
      <c r="A52" s="2">
        <v>40</v>
      </c>
      <c r="B52" s="231" t="s">
        <v>275</v>
      </c>
      <c r="C52" s="232">
        <v>2020</v>
      </c>
      <c r="D52" s="233">
        <v>4883.1</v>
      </c>
    </row>
    <row r="53" spans="1:4" s="13" customFormat="1" ht="14.25">
      <c r="A53" s="2">
        <v>41</v>
      </c>
      <c r="B53" s="231" t="s">
        <v>275</v>
      </c>
      <c r="C53" s="232">
        <v>2020</v>
      </c>
      <c r="D53" s="233">
        <v>4883.1</v>
      </c>
    </row>
    <row r="54" spans="1:4" s="13" customFormat="1" ht="14.25">
      <c r="A54" s="2">
        <v>42</v>
      </c>
      <c r="B54" s="231" t="s">
        <v>275</v>
      </c>
      <c r="C54" s="232">
        <v>2020</v>
      </c>
      <c r="D54" s="233">
        <v>5398.47</v>
      </c>
    </row>
    <row r="55" spans="1:4" s="13" customFormat="1" ht="14.25">
      <c r="A55" s="2">
        <v>43</v>
      </c>
      <c r="B55" s="231" t="s">
        <v>275</v>
      </c>
      <c r="C55" s="232">
        <v>2020</v>
      </c>
      <c r="D55" s="233">
        <v>6346.8</v>
      </c>
    </row>
    <row r="56" spans="1:4" s="13" customFormat="1" ht="12.75">
      <c r="A56" s="2"/>
      <c r="B56" s="19" t="s">
        <v>0</v>
      </c>
      <c r="C56" s="2"/>
      <c r="D56" s="56">
        <f>SUM(D11:D55)</f>
        <v>290320.35999999987</v>
      </c>
    </row>
    <row r="57" spans="1:4" ht="13.5" customHeight="1">
      <c r="A57" s="297" t="s">
        <v>279</v>
      </c>
      <c r="B57" s="297"/>
      <c r="C57" s="297"/>
      <c r="D57" s="297"/>
    </row>
    <row r="58" spans="1:4" s="18" customFormat="1" ht="25.5">
      <c r="A58" s="3" t="s">
        <v>23</v>
      </c>
      <c r="B58" s="3" t="s">
        <v>31</v>
      </c>
      <c r="C58" s="3" t="s">
        <v>32</v>
      </c>
      <c r="D58" s="68" t="s">
        <v>33</v>
      </c>
    </row>
    <row r="59" spans="1:4" s="18" customFormat="1" ht="14.25">
      <c r="A59" s="2">
        <v>1</v>
      </c>
      <c r="B59" s="231" t="s">
        <v>280</v>
      </c>
      <c r="C59" s="232">
        <v>2015</v>
      </c>
      <c r="D59" s="233">
        <v>3960.6</v>
      </c>
    </row>
    <row r="60" spans="1:4" s="18" customFormat="1" ht="14.25">
      <c r="A60" s="2">
        <v>2</v>
      </c>
      <c r="B60" s="231" t="s">
        <v>281</v>
      </c>
      <c r="C60" s="232">
        <v>2015</v>
      </c>
      <c r="D60" s="233">
        <v>2363</v>
      </c>
    </row>
    <row r="61" spans="1:4" s="18" customFormat="1" ht="14.25">
      <c r="A61" s="2">
        <v>3</v>
      </c>
      <c r="B61" s="231" t="s">
        <v>282</v>
      </c>
      <c r="C61" s="232">
        <v>2017</v>
      </c>
      <c r="D61" s="233">
        <v>4415.7</v>
      </c>
    </row>
    <row r="62" spans="1:4" s="18" customFormat="1" ht="14.25">
      <c r="A62" s="2">
        <v>4</v>
      </c>
      <c r="B62" s="231" t="s">
        <v>283</v>
      </c>
      <c r="C62" s="232">
        <v>2017</v>
      </c>
      <c r="D62" s="233">
        <v>3070.08</v>
      </c>
    </row>
    <row r="63" spans="1:4" s="18" customFormat="1" ht="14.25">
      <c r="A63" s="2">
        <v>5</v>
      </c>
      <c r="B63" s="231" t="s">
        <v>284</v>
      </c>
      <c r="C63" s="232">
        <v>2017</v>
      </c>
      <c r="D63" s="233">
        <v>1448.88</v>
      </c>
    </row>
    <row r="64" spans="1:4" s="18" customFormat="1" ht="14.25">
      <c r="A64" s="2">
        <v>6</v>
      </c>
      <c r="B64" s="231" t="s">
        <v>285</v>
      </c>
      <c r="C64" s="232">
        <v>2017</v>
      </c>
      <c r="D64" s="233">
        <v>650</v>
      </c>
    </row>
    <row r="65" spans="1:4" s="18" customFormat="1" ht="14.25">
      <c r="A65" s="2">
        <v>7</v>
      </c>
      <c r="B65" s="231" t="s">
        <v>286</v>
      </c>
      <c r="C65" s="232">
        <v>2017</v>
      </c>
      <c r="D65" s="233">
        <v>1704</v>
      </c>
    </row>
    <row r="66" spans="1:4" s="18" customFormat="1" ht="14.25">
      <c r="A66" s="2">
        <v>8</v>
      </c>
      <c r="B66" s="231" t="s">
        <v>287</v>
      </c>
      <c r="C66" s="232">
        <v>2018</v>
      </c>
      <c r="D66" s="233">
        <v>1196.79</v>
      </c>
    </row>
    <row r="67" spans="1:4" s="18" customFormat="1" ht="14.25">
      <c r="A67" s="2">
        <v>9</v>
      </c>
      <c r="B67" s="231" t="s">
        <v>288</v>
      </c>
      <c r="C67" s="232">
        <v>2018</v>
      </c>
      <c r="D67" s="233">
        <v>2902.8</v>
      </c>
    </row>
    <row r="68" spans="1:4" s="18" customFormat="1" ht="14.25">
      <c r="A68" s="2">
        <v>10</v>
      </c>
      <c r="B68" s="231" t="s">
        <v>289</v>
      </c>
      <c r="C68" s="232">
        <v>2019</v>
      </c>
      <c r="D68" s="233">
        <v>2447.7</v>
      </c>
    </row>
    <row r="69" spans="1:4" s="18" customFormat="1" ht="14.25">
      <c r="A69" s="2">
        <v>11</v>
      </c>
      <c r="B69" s="231" t="s">
        <v>290</v>
      </c>
      <c r="C69" s="232">
        <v>2019</v>
      </c>
      <c r="D69" s="233">
        <v>4428</v>
      </c>
    </row>
    <row r="70" spans="1:4" s="18" customFormat="1" ht="14.25">
      <c r="A70" s="2">
        <v>12</v>
      </c>
      <c r="B70" s="231" t="s">
        <v>291</v>
      </c>
      <c r="C70" s="232">
        <v>2019</v>
      </c>
      <c r="D70" s="233">
        <v>297.66</v>
      </c>
    </row>
    <row r="71" spans="1:4" s="18" customFormat="1" ht="14.25">
      <c r="A71" s="2">
        <v>13</v>
      </c>
      <c r="B71" s="231" t="s">
        <v>291</v>
      </c>
      <c r="C71" s="232">
        <v>2019</v>
      </c>
      <c r="D71" s="233">
        <v>297.66</v>
      </c>
    </row>
    <row r="72" spans="1:4" s="18" customFormat="1" ht="14.25">
      <c r="A72" s="2">
        <v>14</v>
      </c>
      <c r="B72" s="231" t="s">
        <v>292</v>
      </c>
      <c r="C72" s="232">
        <v>2019</v>
      </c>
      <c r="D72" s="233">
        <v>509.22</v>
      </c>
    </row>
    <row r="73" spans="1:4" s="18" customFormat="1" ht="14.25">
      <c r="A73" s="2">
        <v>15</v>
      </c>
      <c r="B73" s="231" t="s">
        <v>292</v>
      </c>
      <c r="C73" s="232">
        <v>2019</v>
      </c>
      <c r="D73" s="233">
        <v>509.22</v>
      </c>
    </row>
    <row r="74" spans="1:4" s="18" customFormat="1" ht="14.25">
      <c r="A74" s="2">
        <v>16</v>
      </c>
      <c r="B74" s="231" t="s">
        <v>293</v>
      </c>
      <c r="C74" s="232">
        <v>2019</v>
      </c>
      <c r="D74" s="233">
        <v>6088.5</v>
      </c>
    </row>
    <row r="75" spans="1:4" s="18" customFormat="1" ht="14.25">
      <c r="A75" s="2">
        <v>17</v>
      </c>
      <c r="B75" s="231" t="s">
        <v>294</v>
      </c>
      <c r="C75" s="232">
        <v>2019</v>
      </c>
      <c r="D75" s="233">
        <v>109</v>
      </c>
    </row>
    <row r="76" spans="1:4" s="18" customFormat="1" ht="14.25">
      <c r="A76" s="2">
        <v>18</v>
      </c>
      <c r="B76" s="231" t="s">
        <v>295</v>
      </c>
      <c r="C76" s="232">
        <v>2019</v>
      </c>
      <c r="D76" s="233">
        <v>4692.45</v>
      </c>
    </row>
    <row r="77" spans="1:4" s="18" customFormat="1" ht="14.25">
      <c r="A77" s="2">
        <v>19</v>
      </c>
      <c r="B77" s="231" t="s">
        <v>296</v>
      </c>
      <c r="C77" s="232">
        <v>2019</v>
      </c>
      <c r="D77" s="233">
        <v>2000</v>
      </c>
    </row>
    <row r="78" spans="1:4" s="18" customFormat="1" ht="14.25">
      <c r="A78" s="2">
        <v>20</v>
      </c>
      <c r="B78" s="231" t="s">
        <v>297</v>
      </c>
      <c r="C78" s="232">
        <v>2020</v>
      </c>
      <c r="D78" s="233">
        <v>664.2</v>
      </c>
    </row>
    <row r="79" spans="1:4" s="18" customFormat="1" ht="14.25">
      <c r="A79" s="2">
        <v>21</v>
      </c>
      <c r="B79" s="231" t="s">
        <v>297</v>
      </c>
      <c r="C79" s="232">
        <v>2020</v>
      </c>
      <c r="D79" s="233">
        <v>664.2</v>
      </c>
    </row>
    <row r="80" spans="1:4" s="18" customFormat="1" ht="14.25">
      <c r="A80" s="2">
        <v>22</v>
      </c>
      <c r="B80" s="231" t="s">
        <v>298</v>
      </c>
      <c r="C80" s="232">
        <v>2020</v>
      </c>
      <c r="D80" s="233">
        <v>3450.87</v>
      </c>
    </row>
    <row r="81" spans="1:4" s="18" customFormat="1" ht="14.25">
      <c r="A81" s="2">
        <v>23</v>
      </c>
      <c r="B81" s="231" t="s">
        <v>298</v>
      </c>
      <c r="C81" s="232">
        <v>2020</v>
      </c>
      <c r="D81" s="233">
        <v>3450.87</v>
      </c>
    </row>
    <row r="82" spans="1:4" s="18" customFormat="1" ht="14.25">
      <c r="A82" s="2">
        <v>24</v>
      </c>
      <c r="B82" s="231" t="s">
        <v>298</v>
      </c>
      <c r="C82" s="232">
        <v>2020</v>
      </c>
      <c r="D82" s="233">
        <v>3450.87</v>
      </c>
    </row>
    <row r="83" spans="1:4" s="18" customFormat="1" ht="14.25">
      <c r="A83" s="2">
        <v>25</v>
      </c>
      <c r="B83" s="231" t="s">
        <v>298</v>
      </c>
      <c r="C83" s="232">
        <v>2020</v>
      </c>
      <c r="D83" s="233">
        <v>3450.87</v>
      </c>
    </row>
    <row r="84" spans="1:4" s="18" customFormat="1" ht="14.25">
      <c r="A84" s="2">
        <v>26</v>
      </c>
      <c r="B84" s="231" t="s">
        <v>298</v>
      </c>
      <c r="C84" s="232">
        <v>2020</v>
      </c>
      <c r="D84" s="233">
        <v>3450.87</v>
      </c>
    </row>
    <row r="85" spans="1:4" s="18" customFormat="1" ht="14.25">
      <c r="A85" s="2">
        <v>27</v>
      </c>
      <c r="B85" s="231" t="s">
        <v>298</v>
      </c>
      <c r="C85" s="232">
        <v>2020</v>
      </c>
      <c r="D85" s="233">
        <v>3450.87</v>
      </c>
    </row>
    <row r="86" spans="1:4" s="18" customFormat="1" ht="14.25">
      <c r="A86" s="2">
        <v>28</v>
      </c>
      <c r="B86" s="231" t="s">
        <v>298</v>
      </c>
      <c r="C86" s="232">
        <v>2020</v>
      </c>
      <c r="D86" s="233">
        <v>3450.87</v>
      </c>
    </row>
    <row r="87" spans="1:4" s="18" customFormat="1" ht="14.25">
      <c r="A87" s="2">
        <v>29</v>
      </c>
      <c r="B87" s="231" t="s">
        <v>298</v>
      </c>
      <c r="C87" s="232">
        <v>2020</v>
      </c>
      <c r="D87" s="233">
        <v>3450.87</v>
      </c>
    </row>
    <row r="88" spans="1:4" s="18" customFormat="1" ht="14.25">
      <c r="A88" s="2">
        <v>30</v>
      </c>
      <c r="B88" s="231" t="s">
        <v>298</v>
      </c>
      <c r="C88" s="232">
        <v>2020</v>
      </c>
      <c r="D88" s="233">
        <v>3450.87</v>
      </c>
    </row>
    <row r="89" spans="1:4" s="18" customFormat="1" ht="14.25">
      <c r="A89" s="2">
        <v>31</v>
      </c>
      <c r="B89" s="231" t="s">
        <v>298</v>
      </c>
      <c r="C89" s="232">
        <v>2020</v>
      </c>
      <c r="D89" s="233">
        <v>3450.87</v>
      </c>
    </row>
    <row r="90" spans="1:4" s="18" customFormat="1" ht="14.25">
      <c r="A90" s="2">
        <v>32</v>
      </c>
      <c r="B90" s="231" t="s">
        <v>298</v>
      </c>
      <c r="C90" s="232">
        <v>2020</v>
      </c>
      <c r="D90" s="233">
        <v>3450.87</v>
      </c>
    </row>
    <row r="91" spans="1:4" s="18" customFormat="1" ht="14.25">
      <c r="A91" s="2">
        <v>33</v>
      </c>
      <c r="B91" s="231" t="s">
        <v>298</v>
      </c>
      <c r="C91" s="232">
        <v>2020</v>
      </c>
      <c r="D91" s="233">
        <v>3450.87</v>
      </c>
    </row>
    <row r="92" spans="1:4" s="18" customFormat="1" ht="14.25">
      <c r="A92" s="2">
        <v>34</v>
      </c>
      <c r="B92" s="231" t="s">
        <v>298</v>
      </c>
      <c r="C92" s="232">
        <v>2020</v>
      </c>
      <c r="D92" s="233">
        <v>3450.87</v>
      </c>
    </row>
    <row r="93" spans="1:4" s="18" customFormat="1" ht="14.25">
      <c r="A93" s="2">
        <v>35</v>
      </c>
      <c r="B93" s="231" t="s">
        <v>298</v>
      </c>
      <c r="C93" s="232">
        <v>2020</v>
      </c>
      <c r="D93" s="233">
        <v>3450.87</v>
      </c>
    </row>
    <row r="94" spans="1:4" s="18" customFormat="1" ht="14.25">
      <c r="A94" s="2">
        <v>36</v>
      </c>
      <c r="B94" s="231" t="s">
        <v>298</v>
      </c>
      <c r="C94" s="232">
        <v>2020</v>
      </c>
      <c r="D94" s="233">
        <v>3450.87</v>
      </c>
    </row>
    <row r="95" spans="1:5" s="18" customFormat="1" ht="14.25">
      <c r="A95" s="2">
        <v>37</v>
      </c>
      <c r="B95" s="231" t="s">
        <v>298</v>
      </c>
      <c r="C95" s="232">
        <v>2020</v>
      </c>
      <c r="D95" s="233">
        <v>3450.87</v>
      </c>
      <c r="E95" s="13"/>
    </row>
    <row r="96" spans="1:5" s="18" customFormat="1" ht="14.25">
      <c r="A96" s="2">
        <v>38</v>
      </c>
      <c r="B96" s="231" t="s">
        <v>298</v>
      </c>
      <c r="C96" s="232">
        <v>2020</v>
      </c>
      <c r="D96" s="233">
        <v>3450.87</v>
      </c>
      <c r="E96" s="13"/>
    </row>
    <row r="97" spans="1:5" s="18" customFormat="1" ht="14.25">
      <c r="A97" s="2">
        <v>39</v>
      </c>
      <c r="B97" s="231" t="s">
        <v>877</v>
      </c>
      <c r="C97" s="232">
        <v>2020</v>
      </c>
      <c r="D97" s="233">
        <v>3035.64</v>
      </c>
      <c r="E97" s="13"/>
    </row>
    <row r="98" spans="1:5" s="18" customFormat="1" ht="14.25">
      <c r="A98" s="2">
        <v>40</v>
      </c>
      <c r="B98" s="231" t="s">
        <v>877</v>
      </c>
      <c r="C98" s="232">
        <v>2020</v>
      </c>
      <c r="D98" s="233">
        <v>3035.64</v>
      </c>
      <c r="E98" s="13"/>
    </row>
    <row r="99" spans="1:5" s="18" customFormat="1" ht="14.25">
      <c r="A99" s="2">
        <v>41</v>
      </c>
      <c r="B99" s="231" t="s">
        <v>877</v>
      </c>
      <c r="C99" s="232">
        <v>2020</v>
      </c>
      <c r="D99" s="233">
        <v>3035.64</v>
      </c>
      <c r="E99" s="13"/>
    </row>
    <row r="100" spans="1:5" s="18" customFormat="1" ht="14.25">
      <c r="A100" s="2">
        <v>42</v>
      </c>
      <c r="B100" s="231" t="s">
        <v>877</v>
      </c>
      <c r="C100" s="232">
        <v>2020</v>
      </c>
      <c r="D100" s="233">
        <v>3035.64</v>
      </c>
      <c r="E100" s="13"/>
    </row>
    <row r="101" spans="1:5" s="18" customFormat="1" ht="14.25">
      <c r="A101" s="2">
        <v>43</v>
      </c>
      <c r="B101" s="231" t="s">
        <v>877</v>
      </c>
      <c r="C101" s="232">
        <v>2020</v>
      </c>
      <c r="D101" s="233">
        <v>3035.64</v>
      </c>
      <c r="E101" s="13"/>
    </row>
    <row r="102" spans="1:5" s="18" customFormat="1" ht="14.25">
      <c r="A102" s="2">
        <v>44</v>
      </c>
      <c r="B102" s="231" t="s">
        <v>877</v>
      </c>
      <c r="C102" s="232">
        <v>2020</v>
      </c>
      <c r="D102" s="233">
        <v>3035.64</v>
      </c>
      <c r="E102" s="13"/>
    </row>
    <row r="103" spans="1:5" s="18" customFormat="1" ht="14.25">
      <c r="A103" s="2">
        <v>45</v>
      </c>
      <c r="B103" s="231" t="s">
        <v>877</v>
      </c>
      <c r="C103" s="232">
        <v>2020</v>
      </c>
      <c r="D103" s="233">
        <v>3035.64</v>
      </c>
      <c r="E103" s="13"/>
    </row>
    <row r="104" spans="1:5" s="18" customFormat="1" ht="14.25">
      <c r="A104" s="2">
        <v>46</v>
      </c>
      <c r="B104" s="231" t="s">
        <v>877</v>
      </c>
      <c r="C104" s="232">
        <v>2020</v>
      </c>
      <c r="D104" s="233">
        <v>3035.64</v>
      </c>
      <c r="E104" s="13"/>
    </row>
    <row r="105" spans="1:5" s="18" customFormat="1" ht="14.25">
      <c r="A105" s="2">
        <v>47</v>
      </c>
      <c r="B105" s="231" t="s">
        <v>877</v>
      </c>
      <c r="C105" s="232">
        <v>2020</v>
      </c>
      <c r="D105" s="233">
        <v>3035.64</v>
      </c>
      <c r="E105" s="13"/>
    </row>
    <row r="106" spans="1:5" s="18" customFormat="1" ht="14.25">
      <c r="A106" s="2">
        <v>48</v>
      </c>
      <c r="B106" s="231" t="s">
        <v>877</v>
      </c>
      <c r="C106" s="232">
        <v>2020</v>
      </c>
      <c r="D106" s="233">
        <v>3035.64</v>
      </c>
      <c r="E106" s="13"/>
    </row>
    <row r="107" spans="1:5" s="18" customFormat="1" ht="14.25">
      <c r="A107" s="2">
        <v>49</v>
      </c>
      <c r="B107" s="231" t="s">
        <v>877</v>
      </c>
      <c r="C107" s="232">
        <v>2020</v>
      </c>
      <c r="D107" s="233">
        <v>3035.64</v>
      </c>
      <c r="E107" s="13"/>
    </row>
    <row r="108" spans="1:5" s="18" customFormat="1" ht="14.25">
      <c r="A108" s="2">
        <v>50</v>
      </c>
      <c r="B108" s="231" t="s">
        <v>877</v>
      </c>
      <c r="C108" s="232">
        <v>2020</v>
      </c>
      <c r="D108" s="233">
        <v>3035.64</v>
      </c>
      <c r="E108" s="13"/>
    </row>
    <row r="109" spans="1:5" s="18" customFormat="1" ht="14.25">
      <c r="A109" s="2">
        <v>51</v>
      </c>
      <c r="B109" s="231" t="s">
        <v>877</v>
      </c>
      <c r="C109" s="232">
        <v>2020</v>
      </c>
      <c r="D109" s="233">
        <v>3035.64</v>
      </c>
      <c r="E109" s="13"/>
    </row>
    <row r="110" spans="1:5" s="18" customFormat="1" ht="14.25">
      <c r="A110" s="2">
        <v>52</v>
      </c>
      <c r="B110" s="231" t="s">
        <v>877</v>
      </c>
      <c r="C110" s="232">
        <v>2020</v>
      </c>
      <c r="D110" s="233">
        <v>3035.64</v>
      </c>
      <c r="E110" s="13"/>
    </row>
    <row r="111" spans="1:5" s="18" customFormat="1" ht="14.25">
      <c r="A111" s="2">
        <v>53</v>
      </c>
      <c r="B111" s="231" t="s">
        <v>877</v>
      </c>
      <c r="C111" s="232">
        <v>2020</v>
      </c>
      <c r="D111" s="233">
        <v>3035.64</v>
      </c>
      <c r="E111" s="13"/>
    </row>
    <row r="112" spans="1:5" s="18" customFormat="1" ht="14.25">
      <c r="A112" s="2">
        <v>54</v>
      </c>
      <c r="B112" s="231" t="s">
        <v>877</v>
      </c>
      <c r="C112" s="232">
        <v>2020</v>
      </c>
      <c r="D112" s="233">
        <v>3035.64</v>
      </c>
      <c r="E112" s="13"/>
    </row>
    <row r="113" spans="1:5" s="18" customFormat="1" ht="14.25">
      <c r="A113" s="2">
        <v>55</v>
      </c>
      <c r="B113" s="231" t="s">
        <v>877</v>
      </c>
      <c r="C113" s="232">
        <v>2020</v>
      </c>
      <c r="D113" s="233">
        <v>3035.64</v>
      </c>
      <c r="E113" s="13"/>
    </row>
    <row r="114" spans="1:5" s="18" customFormat="1" ht="14.25">
      <c r="A114" s="2">
        <v>56</v>
      </c>
      <c r="B114" s="231" t="s">
        <v>877</v>
      </c>
      <c r="C114" s="232">
        <v>2020</v>
      </c>
      <c r="D114" s="233">
        <v>3035.64</v>
      </c>
      <c r="E114" s="13"/>
    </row>
    <row r="115" spans="1:5" s="18" customFormat="1" ht="14.25">
      <c r="A115" s="2">
        <v>57</v>
      </c>
      <c r="B115" s="231" t="s">
        <v>877</v>
      </c>
      <c r="C115" s="232">
        <v>2020</v>
      </c>
      <c r="D115" s="233">
        <v>3035.64</v>
      </c>
      <c r="E115" s="13"/>
    </row>
    <row r="116" spans="1:5" s="18" customFormat="1" ht="14.25">
      <c r="A116" s="2">
        <v>58</v>
      </c>
      <c r="B116" s="231" t="s">
        <v>877</v>
      </c>
      <c r="C116" s="232">
        <v>2020</v>
      </c>
      <c r="D116" s="233">
        <v>3035.64</v>
      </c>
      <c r="E116" s="13"/>
    </row>
    <row r="117" spans="1:5" s="18" customFormat="1" ht="14.25">
      <c r="A117" s="2">
        <v>59</v>
      </c>
      <c r="B117" s="231" t="s">
        <v>877</v>
      </c>
      <c r="C117" s="232">
        <v>2020</v>
      </c>
      <c r="D117" s="233">
        <v>3035.64</v>
      </c>
      <c r="E117" s="13"/>
    </row>
    <row r="118" spans="1:4" s="18" customFormat="1" ht="14.25">
      <c r="A118" s="2">
        <v>60</v>
      </c>
      <c r="B118" s="231" t="s">
        <v>877</v>
      </c>
      <c r="C118" s="232">
        <v>2020</v>
      </c>
      <c r="D118" s="233">
        <v>3035.64</v>
      </c>
    </row>
    <row r="119" spans="1:4" s="18" customFormat="1" ht="13.5" customHeight="1">
      <c r="A119" s="2"/>
      <c r="B119" s="19" t="s">
        <v>0</v>
      </c>
      <c r="C119" s="2"/>
      <c r="D119" s="40">
        <f>SUM(D58:D118)</f>
        <v>169868.53000000012</v>
      </c>
    </row>
    <row r="120" spans="1:4" ht="13.5" customHeight="1">
      <c r="A120"/>
      <c r="B120"/>
      <c r="C120"/>
      <c r="D120"/>
    </row>
    <row r="121" spans="1:4" s="18" customFormat="1" ht="13.5" customHeight="1">
      <c r="A121" s="286" t="s">
        <v>366</v>
      </c>
      <c r="B121" s="286"/>
      <c r="C121" s="286"/>
      <c r="D121" s="286"/>
    </row>
    <row r="122" spans="1:4" s="18" customFormat="1" ht="13.5" customHeight="1">
      <c r="A122" s="297" t="s">
        <v>4</v>
      </c>
      <c r="B122" s="297"/>
      <c r="C122" s="297"/>
      <c r="D122" s="297"/>
    </row>
    <row r="123" spans="1:4" s="18" customFormat="1" ht="23.25" customHeight="1">
      <c r="A123" s="3" t="s">
        <v>23</v>
      </c>
      <c r="B123" s="3" t="s">
        <v>31</v>
      </c>
      <c r="C123" s="3" t="s">
        <v>32</v>
      </c>
      <c r="D123" s="68" t="s">
        <v>33</v>
      </c>
    </row>
    <row r="124" spans="1:4" s="18" customFormat="1" ht="13.5" customHeight="1">
      <c r="A124" s="57">
        <v>1</v>
      </c>
      <c r="B124" s="123" t="s">
        <v>384</v>
      </c>
      <c r="C124" s="123">
        <v>2017</v>
      </c>
      <c r="D124" s="183">
        <v>14000</v>
      </c>
    </row>
    <row r="125" spans="1:4" s="18" customFormat="1" ht="13.5" customHeight="1">
      <c r="A125" s="57">
        <v>2</v>
      </c>
      <c r="B125" s="123" t="s">
        <v>385</v>
      </c>
      <c r="C125" s="123">
        <v>2017</v>
      </c>
      <c r="D125" s="183">
        <v>1050</v>
      </c>
    </row>
    <row r="126" spans="1:4" s="18" customFormat="1" ht="13.5" customHeight="1">
      <c r="A126" s="57">
        <v>3</v>
      </c>
      <c r="B126" s="124" t="s">
        <v>386</v>
      </c>
      <c r="C126" s="124">
        <v>2017</v>
      </c>
      <c r="D126" s="180">
        <v>1899.12</v>
      </c>
    </row>
    <row r="127" spans="1:4" s="18" customFormat="1" ht="13.5" customHeight="1">
      <c r="A127" s="29"/>
      <c r="B127" s="284" t="s">
        <v>0</v>
      </c>
      <c r="C127" s="284" t="s">
        <v>6</v>
      </c>
      <c r="D127" s="40">
        <f>SUM(D122:D126)</f>
        <v>16949.12</v>
      </c>
    </row>
    <row r="128" spans="1:4" s="18" customFormat="1" ht="13.5" customHeight="1">
      <c r="A128" s="297" t="s">
        <v>279</v>
      </c>
      <c r="B128" s="297"/>
      <c r="C128" s="297"/>
      <c r="D128" s="297"/>
    </row>
    <row r="129" spans="1:4" s="18" customFormat="1" ht="24.75" customHeight="1">
      <c r="A129" s="3" t="s">
        <v>23</v>
      </c>
      <c r="B129" s="3" t="s">
        <v>31</v>
      </c>
      <c r="C129" s="3" t="s">
        <v>32</v>
      </c>
      <c r="D129" s="68" t="s">
        <v>33</v>
      </c>
    </row>
    <row r="130" spans="1:4" s="18" customFormat="1" ht="13.5" customHeight="1">
      <c r="A130" s="2">
        <v>1</v>
      </c>
      <c r="B130" s="124" t="s">
        <v>387</v>
      </c>
      <c r="C130" s="124">
        <v>2017</v>
      </c>
      <c r="D130" s="180">
        <v>2200</v>
      </c>
    </row>
    <row r="131" spans="1:4" s="18" customFormat="1" ht="13.5" customHeight="1">
      <c r="A131" s="2">
        <v>2</v>
      </c>
      <c r="B131" s="124" t="s">
        <v>388</v>
      </c>
      <c r="C131" s="124">
        <v>2017</v>
      </c>
      <c r="D131" s="180">
        <v>1180.8</v>
      </c>
    </row>
    <row r="132" spans="1:4" s="18" customFormat="1" ht="13.5" customHeight="1">
      <c r="A132" s="2">
        <v>3</v>
      </c>
      <c r="B132" s="124" t="s">
        <v>389</v>
      </c>
      <c r="C132" s="124">
        <v>2017</v>
      </c>
      <c r="D132" s="180">
        <v>2540</v>
      </c>
    </row>
    <row r="133" spans="1:4" s="18" customFormat="1" ht="13.5" customHeight="1">
      <c r="A133" s="2">
        <v>4</v>
      </c>
      <c r="B133" s="124" t="s">
        <v>389</v>
      </c>
      <c r="C133" s="124">
        <v>2017</v>
      </c>
      <c r="D133" s="180">
        <v>2540</v>
      </c>
    </row>
    <row r="134" spans="1:4" s="18" customFormat="1" ht="13.5" customHeight="1">
      <c r="A134" s="2">
        <v>5</v>
      </c>
      <c r="B134" s="124" t="s">
        <v>390</v>
      </c>
      <c r="C134" s="124">
        <v>2018</v>
      </c>
      <c r="D134" s="180">
        <v>5398</v>
      </c>
    </row>
    <row r="135" spans="1:4" s="18" customFormat="1" ht="13.5" customHeight="1">
      <c r="A135" s="2">
        <v>6</v>
      </c>
      <c r="B135" s="124" t="s">
        <v>391</v>
      </c>
      <c r="C135" s="124">
        <v>2018</v>
      </c>
      <c r="D135" s="180">
        <v>1089</v>
      </c>
    </row>
    <row r="136" spans="1:4" s="18" customFormat="1" ht="13.5" customHeight="1">
      <c r="A136" s="2">
        <v>7</v>
      </c>
      <c r="B136" s="124" t="s">
        <v>391</v>
      </c>
      <c r="C136" s="124">
        <v>2018</v>
      </c>
      <c r="D136" s="180">
        <v>1089</v>
      </c>
    </row>
    <row r="137" spans="1:4" s="18" customFormat="1" ht="13.5" customHeight="1">
      <c r="A137" s="2">
        <v>8</v>
      </c>
      <c r="B137" s="124" t="s">
        <v>392</v>
      </c>
      <c r="C137" s="124">
        <v>2018</v>
      </c>
      <c r="D137" s="180">
        <v>2000</v>
      </c>
    </row>
    <row r="138" spans="1:4" s="18" customFormat="1" ht="13.5" customHeight="1">
      <c r="A138" s="2">
        <v>9</v>
      </c>
      <c r="B138" s="124" t="s">
        <v>393</v>
      </c>
      <c r="C138" s="124">
        <v>2018</v>
      </c>
      <c r="D138" s="180">
        <v>600</v>
      </c>
    </row>
    <row r="139" spans="1:4" s="18" customFormat="1" ht="13.5" customHeight="1">
      <c r="A139" s="2">
        <v>10</v>
      </c>
      <c r="B139" s="124" t="s">
        <v>393</v>
      </c>
      <c r="C139" s="124">
        <v>2018</v>
      </c>
      <c r="D139" s="180">
        <v>600</v>
      </c>
    </row>
    <row r="140" spans="1:4" s="18" customFormat="1" ht="13.5" customHeight="1">
      <c r="A140" s="2">
        <v>11</v>
      </c>
      <c r="B140" s="124" t="s">
        <v>394</v>
      </c>
      <c r="C140" s="124">
        <v>2018</v>
      </c>
      <c r="D140" s="180">
        <v>1100</v>
      </c>
    </row>
    <row r="141" spans="1:4" s="18" customFormat="1" ht="13.5" customHeight="1">
      <c r="A141" s="2">
        <v>12</v>
      </c>
      <c r="B141" s="124" t="s">
        <v>395</v>
      </c>
      <c r="C141" s="124">
        <v>2019</v>
      </c>
      <c r="D141" s="180">
        <v>199</v>
      </c>
    </row>
    <row r="142" spans="1:4" s="18" customFormat="1" ht="13.5" customHeight="1">
      <c r="A142" s="2">
        <v>13</v>
      </c>
      <c r="B142" s="124" t="s">
        <v>395</v>
      </c>
      <c r="C142" s="124">
        <v>2019</v>
      </c>
      <c r="D142" s="180">
        <v>199</v>
      </c>
    </row>
    <row r="143" spans="1:4" s="18" customFormat="1" ht="13.5" customHeight="1">
      <c r="A143" s="2">
        <v>14</v>
      </c>
      <c r="B143" s="124" t="s">
        <v>393</v>
      </c>
      <c r="C143" s="124">
        <v>2019</v>
      </c>
      <c r="D143" s="180">
        <v>570</v>
      </c>
    </row>
    <row r="144" spans="1:4" s="18" customFormat="1" ht="13.5" customHeight="1">
      <c r="A144" s="2">
        <v>15</v>
      </c>
      <c r="B144" s="124" t="s">
        <v>396</v>
      </c>
      <c r="C144" s="124">
        <v>2019</v>
      </c>
      <c r="D144" s="180">
        <v>139</v>
      </c>
    </row>
    <row r="145" spans="1:4" s="18" customFormat="1" ht="13.5" customHeight="1">
      <c r="A145" s="2">
        <v>16</v>
      </c>
      <c r="B145" s="124" t="s">
        <v>393</v>
      </c>
      <c r="C145" s="124">
        <v>2019</v>
      </c>
      <c r="D145" s="180">
        <v>570</v>
      </c>
    </row>
    <row r="146" spans="1:4" s="18" customFormat="1" ht="13.5" customHeight="1">
      <c r="A146" s="2">
        <v>17</v>
      </c>
      <c r="B146" s="124" t="s">
        <v>393</v>
      </c>
      <c r="C146" s="124">
        <v>2019</v>
      </c>
      <c r="D146" s="180">
        <v>570</v>
      </c>
    </row>
    <row r="147" spans="1:4" s="18" customFormat="1" ht="13.5" customHeight="1">
      <c r="A147" s="2">
        <v>18</v>
      </c>
      <c r="B147" s="124" t="s">
        <v>397</v>
      </c>
      <c r="C147" s="124">
        <v>2019</v>
      </c>
      <c r="D147" s="180">
        <v>6050</v>
      </c>
    </row>
    <row r="148" spans="1:4" s="18" customFormat="1" ht="13.5" customHeight="1">
      <c r="A148" s="2">
        <v>19</v>
      </c>
      <c r="B148" s="124" t="s">
        <v>398</v>
      </c>
      <c r="C148" s="124">
        <v>2019</v>
      </c>
      <c r="D148" s="180">
        <v>5040</v>
      </c>
    </row>
    <row r="149" spans="1:4" s="18" customFormat="1" ht="13.5" customHeight="1">
      <c r="A149" s="2">
        <v>20</v>
      </c>
      <c r="B149" s="124" t="s">
        <v>399</v>
      </c>
      <c r="C149" s="124">
        <v>2019</v>
      </c>
      <c r="D149" s="180">
        <v>5633.4</v>
      </c>
    </row>
    <row r="150" spans="1:4" s="18" customFormat="1" ht="13.5" customHeight="1">
      <c r="A150" s="2">
        <v>21</v>
      </c>
      <c r="B150" s="124" t="s">
        <v>400</v>
      </c>
      <c r="C150" s="124">
        <v>2020</v>
      </c>
      <c r="D150" s="180">
        <v>80688</v>
      </c>
    </row>
    <row r="151" spans="1:4" s="18" customFormat="1" ht="13.5" customHeight="1">
      <c r="A151" s="2">
        <v>22</v>
      </c>
      <c r="B151" s="124" t="s">
        <v>401</v>
      </c>
      <c r="C151" s="124">
        <v>2020</v>
      </c>
      <c r="D151" s="180">
        <v>16974</v>
      </c>
    </row>
    <row r="152" spans="1:4" s="18" customFormat="1" ht="13.5" customHeight="1">
      <c r="A152" s="2">
        <v>23</v>
      </c>
      <c r="B152" s="124" t="s">
        <v>402</v>
      </c>
      <c r="C152" s="124">
        <v>2020</v>
      </c>
      <c r="D152" s="180">
        <v>7872</v>
      </c>
    </row>
    <row r="153" spans="1:4" s="18" customFormat="1" ht="13.5" customHeight="1">
      <c r="A153" s="2">
        <v>24</v>
      </c>
      <c r="B153" s="124" t="s">
        <v>403</v>
      </c>
      <c r="C153" s="124">
        <v>2020</v>
      </c>
      <c r="D153" s="180">
        <v>4889.25</v>
      </c>
    </row>
    <row r="154" spans="1:4" s="18" customFormat="1" ht="13.5" customHeight="1">
      <c r="A154" s="2">
        <v>25</v>
      </c>
      <c r="B154" s="124" t="s">
        <v>404</v>
      </c>
      <c r="C154" s="124">
        <v>2020</v>
      </c>
      <c r="D154" s="180">
        <v>7380</v>
      </c>
    </row>
    <row r="155" spans="1:4" s="18" customFormat="1" ht="13.5" customHeight="1">
      <c r="A155" s="2">
        <v>26</v>
      </c>
      <c r="B155" s="124" t="s">
        <v>405</v>
      </c>
      <c r="C155" s="124">
        <v>2020</v>
      </c>
      <c r="D155" s="180">
        <v>6100</v>
      </c>
    </row>
    <row r="156" spans="1:4" s="18" customFormat="1" ht="13.5" customHeight="1">
      <c r="A156" s="2">
        <v>27</v>
      </c>
      <c r="B156" s="124" t="s">
        <v>406</v>
      </c>
      <c r="C156" s="124">
        <v>2020</v>
      </c>
      <c r="D156" s="180">
        <v>17158.5</v>
      </c>
    </row>
    <row r="157" spans="1:4" s="18" customFormat="1" ht="13.5" customHeight="1">
      <c r="A157" s="2">
        <v>28</v>
      </c>
      <c r="B157" s="124" t="s">
        <v>407</v>
      </c>
      <c r="C157" s="124">
        <v>2020</v>
      </c>
      <c r="D157" s="180">
        <v>1353</v>
      </c>
    </row>
    <row r="158" spans="1:4" s="18" customFormat="1" ht="13.5" customHeight="1">
      <c r="A158" s="2">
        <v>29</v>
      </c>
      <c r="B158" s="124" t="s">
        <v>408</v>
      </c>
      <c r="C158" s="124">
        <v>2020</v>
      </c>
      <c r="D158" s="180">
        <v>2460</v>
      </c>
    </row>
    <row r="159" spans="1:4" s="18" customFormat="1" ht="13.5" customHeight="1">
      <c r="A159" s="2">
        <v>30</v>
      </c>
      <c r="B159" s="124" t="s">
        <v>409</v>
      </c>
      <c r="C159" s="124">
        <v>2020</v>
      </c>
      <c r="D159" s="180">
        <v>1629.75</v>
      </c>
    </row>
    <row r="160" spans="1:5" s="18" customFormat="1" ht="13.5" customHeight="1">
      <c r="A160" s="2">
        <v>31</v>
      </c>
      <c r="B160" s="124" t="s">
        <v>410</v>
      </c>
      <c r="C160" s="124">
        <v>2020</v>
      </c>
      <c r="D160" s="180">
        <v>799.5</v>
      </c>
      <c r="E160" s="13"/>
    </row>
    <row r="161" spans="1:4" s="13" customFormat="1" ht="12.75">
      <c r="A161" s="284" t="s">
        <v>0</v>
      </c>
      <c r="B161" s="284" t="s">
        <v>6</v>
      </c>
      <c r="C161" s="2"/>
      <c r="D161" s="40">
        <f>SUM(D129:D160)</f>
        <v>186611.2</v>
      </c>
    </row>
    <row r="162" spans="1:4" s="13" customFormat="1" ht="12.75" customHeight="1">
      <c r="A162" s="297" t="s">
        <v>40</v>
      </c>
      <c r="B162" s="297"/>
      <c r="C162" s="297"/>
      <c r="D162" s="297"/>
    </row>
    <row r="163" spans="1:4" s="13" customFormat="1" ht="25.5">
      <c r="A163" s="3" t="s">
        <v>23</v>
      </c>
      <c r="B163" s="3" t="s">
        <v>31</v>
      </c>
      <c r="C163" s="3" t="s">
        <v>32</v>
      </c>
      <c r="D163" s="68" t="s">
        <v>33</v>
      </c>
    </row>
    <row r="164" spans="1:4" s="13" customFormat="1" ht="12.75">
      <c r="A164" s="2">
        <v>2</v>
      </c>
      <c r="B164" s="124" t="s">
        <v>411</v>
      </c>
      <c r="C164" s="124">
        <v>2018</v>
      </c>
      <c r="D164" s="180">
        <v>1992.6</v>
      </c>
    </row>
    <row r="165" spans="1:4" s="13" customFormat="1" ht="12.75">
      <c r="A165" s="2">
        <v>3</v>
      </c>
      <c r="B165" s="124" t="s">
        <v>412</v>
      </c>
      <c r="C165" s="124">
        <v>2018</v>
      </c>
      <c r="D165" s="180">
        <v>9717.4</v>
      </c>
    </row>
    <row r="166" spans="1:4" ht="12.75">
      <c r="A166" s="2"/>
      <c r="B166" s="284" t="s">
        <v>21</v>
      </c>
      <c r="C166" s="284"/>
      <c r="D166" s="56">
        <f>SUM(D163:D165)</f>
        <v>11710</v>
      </c>
    </row>
    <row r="167" spans="1:4" ht="12.75">
      <c r="A167"/>
      <c r="B167"/>
      <c r="C167"/>
      <c r="D167"/>
    </row>
    <row r="168" spans="1:4" ht="12.75">
      <c r="A168" s="286" t="s">
        <v>419</v>
      </c>
      <c r="B168" s="286"/>
      <c r="C168" s="286"/>
      <c r="D168" s="286"/>
    </row>
    <row r="169" spans="1:4" ht="12.75">
      <c r="A169" s="297" t="s">
        <v>4</v>
      </c>
      <c r="B169" s="297"/>
      <c r="C169" s="297"/>
      <c r="D169" s="297"/>
    </row>
    <row r="170" spans="1:4" ht="25.5">
      <c r="A170" s="3" t="s">
        <v>23</v>
      </c>
      <c r="B170" s="3" t="s">
        <v>31</v>
      </c>
      <c r="C170" s="3" t="s">
        <v>32</v>
      </c>
      <c r="D170" s="68" t="s">
        <v>33</v>
      </c>
    </row>
    <row r="171" spans="1:4" ht="12.75">
      <c r="A171" s="2">
        <v>1</v>
      </c>
      <c r="B171" s="97" t="s">
        <v>428</v>
      </c>
      <c r="C171" s="101">
        <v>2018</v>
      </c>
      <c r="D171" s="133">
        <v>7000</v>
      </c>
    </row>
    <row r="172" spans="1:4" ht="12.75">
      <c r="A172" s="2">
        <v>2</v>
      </c>
      <c r="B172" s="97" t="s">
        <v>429</v>
      </c>
      <c r="C172" s="101">
        <v>2018</v>
      </c>
      <c r="D172" s="133">
        <v>7000</v>
      </c>
    </row>
    <row r="173" spans="1:4" ht="12.75">
      <c r="A173" s="2">
        <v>3</v>
      </c>
      <c r="B173" s="97" t="s">
        <v>430</v>
      </c>
      <c r="C173" s="101">
        <v>2018</v>
      </c>
      <c r="D173" s="133">
        <v>5500</v>
      </c>
    </row>
    <row r="174" spans="1:4" ht="12.75">
      <c r="A174" s="2">
        <v>4</v>
      </c>
      <c r="B174" s="97" t="s">
        <v>431</v>
      </c>
      <c r="C174" s="101">
        <v>2019</v>
      </c>
      <c r="D174" s="133">
        <v>798.97</v>
      </c>
    </row>
    <row r="175" spans="1:4" ht="25.5">
      <c r="A175" s="2">
        <v>5</v>
      </c>
      <c r="B175" s="134" t="s">
        <v>432</v>
      </c>
      <c r="C175" s="101">
        <v>2019</v>
      </c>
      <c r="D175" s="133">
        <v>7000</v>
      </c>
    </row>
    <row r="176" spans="1:4" ht="25.5">
      <c r="A176" s="2">
        <v>6</v>
      </c>
      <c r="B176" s="134" t="s">
        <v>432</v>
      </c>
      <c r="C176" s="101">
        <v>2019</v>
      </c>
      <c r="D176" s="133">
        <v>7000</v>
      </c>
    </row>
    <row r="177" spans="1:4" ht="25.5">
      <c r="A177" s="2">
        <v>7</v>
      </c>
      <c r="B177" s="134" t="s">
        <v>432</v>
      </c>
      <c r="C177" s="101">
        <v>2019</v>
      </c>
      <c r="D177" s="133">
        <v>7000</v>
      </c>
    </row>
    <row r="178" spans="1:4" ht="12.75">
      <c r="A178" s="2">
        <v>8</v>
      </c>
      <c r="B178" s="46" t="s">
        <v>433</v>
      </c>
      <c r="C178" s="101">
        <v>2019</v>
      </c>
      <c r="D178" s="135">
        <v>1137.75</v>
      </c>
    </row>
    <row r="179" spans="1:4" ht="12.75">
      <c r="A179" s="2">
        <v>9</v>
      </c>
      <c r="B179" s="46" t="s">
        <v>434</v>
      </c>
      <c r="C179" s="101">
        <v>2019</v>
      </c>
      <c r="D179" s="135">
        <v>442.8</v>
      </c>
    </row>
    <row r="180" spans="1:4" s="20" customFormat="1" ht="12.75">
      <c r="A180" s="2"/>
      <c r="B180" s="19" t="s">
        <v>0</v>
      </c>
      <c r="C180" s="2"/>
      <c r="D180" s="40">
        <f>SUM(D169:D179)</f>
        <v>42879.520000000004</v>
      </c>
    </row>
    <row r="181" spans="1:4" s="7" customFormat="1" ht="12.75" customHeight="1">
      <c r="A181" s="297" t="s">
        <v>279</v>
      </c>
      <c r="B181" s="297"/>
      <c r="C181" s="297"/>
      <c r="D181" s="297"/>
    </row>
    <row r="182" spans="1:4" ht="25.5">
      <c r="A182" s="3" t="s">
        <v>23</v>
      </c>
      <c r="B182" s="3" t="s">
        <v>31</v>
      </c>
      <c r="C182" s="3" t="s">
        <v>32</v>
      </c>
      <c r="D182" s="68" t="s">
        <v>33</v>
      </c>
    </row>
    <row r="183" spans="1:4" ht="12.75">
      <c r="A183" s="2">
        <v>1</v>
      </c>
      <c r="B183" s="97" t="s">
        <v>435</v>
      </c>
      <c r="C183" s="101">
        <v>2016</v>
      </c>
      <c r="D183" s="133">
        <v>959.04</v>
      </c>
    </row>
    <row r="184" spans="1:6" s="7" customFormat="1" ht="12.75">
      <c r="A184" s="299" t="s">
        <v>0</v>
      </c>
      <c r="B184" s="299"/>
      <c r="C184" s="35"/>
      <c r="D184" s="55">
        <f>SUM(D182:D183)</f>
        <v>959.04</v>
      </c>
      <c r="F184" s="14"/>
    </row>
    <row r="185" spans="1:4" ht="12.75">
      <c r="A185"/>
      <c r="B185"/>
      <c r="C185"/>
      <c r="D185"/>
    </row>
    <row r="186" spans="1:6" s="7" customFormat="1" ht="12.75">
      <c r="A186" s="286" t="s">
        <v>480</v>
      </c>
      <c r="B186" s="286"/>
      <c r="C186" s="286"/>
      <c r="D186" s="286"/>
      <c r="F186" s="14"/>
    </row>
    <row r="187" spans="1:6" s="7" customFormat="1" ht="12.75">
      <c r="A187" s="297" t="s">
        <v>4</v>
      </c>
      <c r="B187" s="297"/>
      <c r="C187" s="297"/>
      <c r="D187" s="297"/>
      <c r="F187" s="14"/>
    </row>
    <row r="188" spans="1:4" s="7" customFormat="1" ht="25.5">
      <c r="A188" s="3" t="s">
        <v>23</v>
      </c>
      <c r="B188" s="3" t="s">
        <v>31</v>
      </c>
      <c r="C188" s="3" t="s">
        <v>32</v>
      </c>
      <c r="D188" s="68" t="s">
        <v>33</v>
      </c>
    </row>
    <row r="189" spans="1:4" s="7" customFormat="1" ht="12.75">
      <c r="A189" s="2">
        <v>1</v>
      </c>
      <c r="B189" s="136" t="s">
        <v>497</v>
      </c>
      <c r="C189" s="146">
        <v>2018</v>
      </c>
      <c r="D189" s="147">
        <v>12792</v>
      </c>
    </row>
    <row r="190" spans="1:4" s="7" customFormat="1" ht="12.75">
      <c r="A190" s="2">
        <v>2</v>
      </c>
      <c r="B190" s="96" t="s">
        <v>498</v>
      </c>
      <c r="C190" s="57">
        <v>2018</v>
      </c>
      <c r="D190" s="77">
        <v>14268</v>
      </c>
    </row>
    <row r="191" spans="1:4" s="7" customFormat="1" ht="12.75">
      <c r="A191" s="2">
        <v>3</v>
      </c>
      <c r="B191" s="96" t="s">
        <v>499</v>
      </c>
      <c r="C191" s="57">
        <v>2018</v>
      </c>
      <c r="D191" s="77">
        <v>2312.4</v>
      </c>
    </row>
    <row r="192" spans="1:4" s="7" customFormat="1" ht="12.75">
      <c r="A192" s="2">
        <v>4</v>
      </c>
      <c r="B192" s="96" t="s">
        <v>500</v>
      </c>
      <c r="C192" s="57">
        <v>2019</v>
      </c>
      <c r="D192" s="77">
        <v>14000</v>
      </c>
    </row>
    <row r="193" spans="1:4" s="7" customFormat="1" ht="12.75">
      <c r="A193" s="2">
        <v>5</v>
      </c>
      <c r="B193" s="96" t="s">
        <v>501</v>
      </c>
      <c r="C193" s="57">
        <v>2015</v>
      </c>
      <c r="D193" s="77">
        <v>460</v>
      </c>
    </row>
    <row r="194" spans="1:4" s="7" customFormat="1" ht="12.75">
      <c r="A194" s="2">
        <v>6</v>
      </c>
      <c r="B194" s="96" t="s">
        <v>502</v>
      </c>
      <c r="C194" s="57">
        <v>2016</v>
      </c>
      <c r="D194" s="77">
        <v>598</v>
      </c>
    </row>
    <row r="195" spans="1:4" s="7" customFormat="1" ht="12.75">
      <c r="A195" s="2">
        <v>7</v>
      </c>
      <c r="B195" s="96" t="s">
        <v>502</v>
      </c>
      <c r="C195" s="57">
        <v>2017</v>
      </c>
      <c r="D195" s="77">
        <v>700</v>
      </c>
    </row>
    <row r="196" spans="1:4" s="7" customFormat="1" ht="12.75">
      <c r="A196" s="2">
        <v>8</v>
      </c>
      <c r="B196" s="96" t="s">
        <v>503</v>
      </c>
      <c r="C196" s="57">
        <v>2016</v>
      </c>
      <c r="D196" s="77">
        <v>2091</v>
      </c>
    </row>
    <row r="197" spans="1:4" s="7" customFormat="1" ht="12.75">
      <c r="A197" s="2">
        <v>9</v>
      </c>
      <c r="B197" s="58" t="s">
        <v>504</v>
      </c>
      <c r="C197" s="57">
        <v>2016</v>
      </c>
      <c r="D197" s="77">
        <v>598</v>
      </c>
    </row>
    <row r="198" spans="1:4" s="7" customFormat="1" ht="12.75">
      <c r="A198" s="2">
        <v>10</v>
      </c>
      <c r="B198" s="96" t="s">
        <v>505</v>
      </c>
      <c r="C198" s="57">
        <v>2017</v>
      </c>
      <c r="D198" s="77">
        <v>649</v>
      </c>
    </row>
    <row r="199" spans="1:4" s="7" customFormat="1" ht="12.75">
      <c r="A199" s="2">
        <v>11</v>
      </c>
      <c r="B199" s="96" t="s">
        <v>506</v>
      </c>
      <c r="C199" s="57">
        <v>2017</v>
      </c>
      <c r="D199" s="77">
        <v>1</v>
      </c>
    </row>
    <row r="200" spans="1:4" s="7" customFormat="1" ht="12.75">
      <c r="A200" s="2">
        <v>12</v>
      </c>
      <c r="B200" s="96" t="s">
        <v>507</v>
      </c>
      <c r="C200" s="57">
        <v>2018</v>
      </c>
      <c r="D200" s="77">
        <v>3200</v>
      </c>
    </row>
    <row r="201" spans="1:4" s="7" customFormat="1" ht="12.75">
      <c r="A201" s="2">
        <v>13</v>
      </c>
      <c r="B201" s="96" t="s">
        <v>508</v>
      </c>
      <c r="C201" s="57">
        <v>2020</v>
      </c>
      <c r="D201" s="143">
        <v>32700</v>
      </c>
    </row>
    <row r="202" spans="1:4" s="7" customFormat="1" ht="12.75">
      <c r="A202" s="2">
        <v>14</v>
      </c>
      <c r="B202" s="96" t="s">
        <v>509</v>
      </c>
      <c r="C202" s="57">
        <v>2020</v>
      </c>
      <c r="D202" s="143">
        <v>11562</v>
      </c>
    </row>
    <row r="203" spans="1:4" s="13" customFormat="1" ht="12.75">
      <c r="A203" s="2"/>
      <c r="B203" s="19" t="s">
        <v>0</v>
      </c>
      <c r="C203" s="2"/>
      <c r="D203" s="40">
        <f>SUM(D187:D202)</f>
        <v>95931.4</v>
      </c>
    </row>
    <row r="204" spans="1:4" s="13" customFormat="1" ht="12.75">
      <c r="A204" s="297" t="s">
        <v>279</v>
      </c>
      <c r="B204" s="297"/>
      <c r="C204" s="297"/>
      <c r="D204" s="297"/>
    </row>
    <row r="205" spans="1:4" s="13" customFormat="1" ht="25.5">
      <c r="A205" s="3" t="s">
        <v>23</v>
      </c>
      <c r="B205" s="3" t="s">
        <v>31</v>
      </c>
      <c r="C205" s="3" t="s">
        <v>32</v>
      </c>
      <c r="D205" s="68" t="s">
        <v>33</v>
      </c>
    </row>
    <row r="206" spans="1:4" s="13" customFormat="1" ht="12.75">
      <c r="A206" s="2">
        <v>1</v>
      </c>
      <c r="B206" s="96" t="s">
        <v>510</v>
      </c>
      <c r="C206" s="57">
        <v>2018</v>
      </c>
      <c r="D206" s="143">
        <v>8159.97</v>
      </c>
    </row>
    <row r="207" spans="1:4" s="13" customFormat="1" ht="12.75">
      <c r="A207" s="2">
        <v>2</v>
      </c>
      <c r="B207" s="96" t="s">
        <v>511</v>
      </c>
      <c r="C207" s="57">
        <v>2019</v>
      </c>
      <c r="D207" s="143">
        <v>3500</v>
      </c>
    </row>
    <row r="208" spans="1:4" s="13" customFormat="1" ht="12.75">
      <c r="A208" s="2">
        <v>3</v>
      </c>
      <c r="B208" s="96" t="s">
        <v>512</v>
      </c>
      <c r="C208" s="57">
        <v>2018</v>
      </c>
      <c r="D208" s="143">
        <v>2758.11</v>
      </c>
    </row>
    <row r="209" spans="1:4" s="13" customFormat="1" ht="12.75">
      <c r="A209" s="2">
        <v>4</v>
      </c>
      <c r="B209" s="96" t="s">
        <v>513</v>
      </c>
      <c r="C209" s="57">
        <v>2019</v>
      </c>
      <c r="D209" s="143">
        <v>2429</v>
      </c>
    </row>
    <row r="210" spans="1:4" s="13" customFormat="1" ht="12.75">
      <c r="A210" s="2">
        <v>5</v>
      </c>
      <c r="B210" s="96" t="s">
        <v>514</v>
      </c>
      <c r="C210" s="57">
        <v>2017</v>
      </c>
      <c r="D210" s="143">
        <v>2897</v>
      </c>
    </row>
    <row r="211" spans="1:4" s="13" customFormat="1" ht="12.75">
      <c r="A211" s="2">
        <v>6</v>
      </c>
      <c r="B211" s="96" t="s">
        <v>515</v>
      </c>
      <c r="C211" s="57">
        <v>2020</v>
      </c>
      <c r="D211" s="143">
        <v>6457.5</v>
      </c>
    </row>
    <row r="212" spans="1:4" s="13" customFormat="1" ht="12.75">
      <c r="A212" s="2">
        <v>7</v>
      </c>
      <c r="B212" s="96" t="s">
        <v>516</v>
      </c>
      <c r="C212" s="57">
        <v>2020</v>
      </c>
      <c r="D212" s="143">
        <v>4581.7</v>
      </c>
    </row>
    <row r="213" spans="1:4" s="13" customFormat="1" ht="12.75">
      <c r="A213" s="2"/>
      <c r="B213" s="19" t="s">
        <v>0</v>
      </c>
      <c r="C213" s="57"/>
      <c r="D213" s="40">
        <f>SUM(D206:D212)</f>
        <v>30783.280000000002</v>
      </c>
    </row>
    <row r="214" spans="1:4" ht="12.75">
      <c r="A214"/>
      <c r="B214"/>
      <c r="C214"/>
      <c r="D214"/>
    </row>
    <row r="215" spans="1:4" s="13" customFormat="1" ht="12.75">
      <c r="A215" s="286" t="s">
        <v>438</v>
      </c>
      <c r="B215" s="286"/>
      <c r="C215" s="286"/>
      <c r="D215" s="286"/>
    </row>
    <row r="216" spans="1:4" s="13" customFormat="1" ht="12.75">
      <c r="A216" s="297" t="s">
        <v>4</v>
      </c>
      <c r="B216" s="297"/>
      <c r="C216" s="297"/>
      <c r="D216" s="297"/>
    </row>
    <row r="217" spans="1:4" s="13" customFormat="1" ht="25.5">
      <c r="A217" s="3" t="s">
        <v>23</v>
      </c>
      <c r="B217" s="3" t="s">
        <v>31</v>
      </c>
      <c r="C217" s="3" t="s">
        <v>32</v>
      </c>
      <c r="D217" s="68" t="s">
        <v>33</v>
      </c>
    </row>
    <row r="218" spans="1:4" s="13" customFormat="1" ht="12.75">
      <c r="A218" s="2">
        <v>1</v>
      </c>
      <c r="B218" s="96" t="s">
        <v>455</v>
      </c>
      <c r="C218" s="57">
        <v>2015</v>
      </c>
      <c r="D218" s="139">
        <v>1928.01</v>
      </c>
    </row>
    <row r="219" spans="1:4" s="13" customFormat="1" ht="12.75">
      <c r="A219" s="2">
        <v>2</v>
      </c>
      <c r="B219" s="96" t="s">
        <v>456</v>
      </c>
      <c r="C219" s="57">
        <v>2015</v>
      </c>
      <c r="D219" s="139">
        <v>499</v>
      </c>
    </row>
    <row r="220" spans="1:4" s="13" customFormat="1" ht="12.75">
      <c r="A220" s="2">
        <v>3</v>
      </c>
      <c r="B220" s="96" t="s">
        <v>457</v>
      </c>
      <c r="C220" s="57">
        <v>2015</v>
      </c>
      <c r="D220" s="139">
        <v>367</v>
      </c>
    </row>
    <row r="221" spans="1:4" s="13" customFormat="1" ht="12.75">
      <c r="A221" s="2">
        <v>4</v>
      </c>
      <c r="B221" s="96" t="s">
        <v>455</v>
      </c>
      <c r="C221" s="57">
        <v>2015</v>
      </c>
      <c r="D221" s="87">
        <v>2988.9</v>
      </c>
    </row>
    <row r="222" spans="1:4" s="13" customFormat="1" ht="12.75">
      <c r="A222" s="2">
        <v>5</v>
      </c>
      <c r="B222" s="96" t="s">
        <v>457</v>
      </c>
      <c r="C222" s="57">
        <v>2015</v>
      </c>
      <c r="D222" s="87">
        <v>923.73</v>
      </c>
    </row>
    <row r="223" spans="1:4" s="13" customFormat="1" ht="12.75">
      <c r="A223" s="2">
        <v>6</v>
      </c>
      <c r="B223" s="96" t="s">
        <v>458</v>
      </c>
      <c r="C223" s="57">
        <v>2015</v>
      </c>
      <c r="D223" s="87">
        <v>322.26</v>
      </c>
    </row>
    <row r="224" spans="1:4" s="13" customFormat="1" ht="12.75">
      <c r="A224" s="2">
        <v>7</v>
      </c>
      <c r="B224" s="96" t="s">
        <v>455</v>
      </c>
      <c r="C224" s="57">
        <v>2016</v>
      </c>
      <c r="D224" s="87">
        <v>2336.48</v>
      </c>
    </row>
    <row r="225" spans="1:4" s="13" customFormat="1" ht="12.75">
      <c r="A225" s="2">
        <v>8</v>
      </c>
      <c r="B225" s="96" t="s">
        <v>456</v>
      </c>
      <c r="C225" s="57">
        <v>2016</v>
      </c>
      <c r="D225" s="87">
        <v>439</v>
      </c>
    </row>
    <row r="226" spans="1:4" s="13" customFormat="1" ht="12.75">
      <c r="A226" s="2">
        <v>9</v>
      </c>
      <c r="B226" s="96" t="s">
        <v>459</v>
      </c>
      <c r="C226" s="57">
        <v>2016</v>
      </c>
      <c r="D226" s="140">
        <v>504</v>
      </c>
    </row>
    <row r="227" spans="1:4" s="13" customFormat="1" ht="12.75">
      <c r="A227" s="2">
        <v>10</v>
      </c>
      <c r="B227" s="96" t="s">
        <v>460</v>
      </c>
      <c r="C227" s="57">
        <v>2016</v>
      </c>
      <c r="D227" s="140">
        <v>3868.35</v>
      </c>
    </row>
    <row r="228" spans="1:4" s="13" customFormat="1" ht="12.75">
      <c r="A228" s="2">
        <v>11</v>
      </c>
      <c r="B228" s="96" t="s">
        <v>461</v>
      </c>
      <c r="C228" s="57">
        <v>2016</v>
      </c>
      <c r="D228" s="140">
        <v>5280</v>
      </c>
    </row>
    <row r="229" spans="1:4" s="13" customFormat="1" ht="12.75">
      <c r="A229" s="2">
        <v>12</v>
      </c>
      <c r="B229" s="96" t="s">
        <v>460</v>
      </c>
      <c r="C229" s="57">
        <v>2018</v>
      </c>
      <c r="D229" s="140">
        <v>7305.99</v>
      </c>
    </row>
    <row r="230" spans="1:4" s="13" customFormat="1" ht="12.75">
      <c r="A230" s="2">
        <v>13</v>
      </c>
      <c r="B230" s="34" t="s">
        <v>462</v>
      </c>
      <c r="C230" s="45">
        <v>2018</v>
      </c>
      <c r="D230" s="141">
        <v>1478.15</v>
      </c>
    </row>
    <row r="231" spans="1:4" s="13" customFormat="1" ht="12.75">
      <c r="A231" s="2">
        <v>14</v>
      </c>
      <c r="B231" s="34" t="s">
        <v>463</v>
      </c>
      <c r="C231" s="45">
        <v>2018</v>
      </c>
      <c r="D231" s="141">
        <v>3051.58</v>
      </c>
    </row>
    <row r="232" spans="1:4" s="13" customFormat="1" ht="12.75">
      <c r="A232" s="2">
        <v>15</v>
      </c>
      <c r="B232" s="34" t="s">
        <v>464</v>
      </c>
      <c r="C232" s="45">
        <v>2019</v>
      </c>
      <c r="D232" s="141">
        <v>3954.45</v>
      </c>
    </row>
    <row r="233" spans="1:4" s="13" customFormat="1" ht="12.75">
      <c r="A233" s="2">
        <v>16</v>
      </c>
      <c r="B233" s="96" t="s">
        <v>456</v>
      </c>
      <c r="C233" s="57">
        <v>2019</v>
      </c>
      <c r="D233" s="140">
        <v>398</v>
      </c>
    </row>
    <row r="234" spans="1:4" s="13" customFormat="1" ht="12.75">
      <c r="A234" s="2">
        <v>17</v>
      </c>
      <c r="B234" s="96" t="s">
        <v>465</v>
      </c>
      <c r="C234" s="57">
        <v>2019</v>
      </c>
      <c r="D234" s="140">
        <v>2546.11</v>
      </c>
    </row>
    <row r="235" spans="1:4" s="13" customFormat="1" ht="12.75">
      <c r="A235" s="2">
        <v>18</v>
      </c>
      <c r="B235" s="96" t="s">
        <v>465</v>
      </c>
      <c r="C235" s="57">
        <v>2019</v>
      </c>
      <c r="D235" s="140">
        <v>2571.9</v>
      </c>
    </row>
    <row r="236" spans="1:4" s="13" customFormat="1" ht="12.75">
      <c r="A236" s="2">
        <v>19</v>
      </c>
      <c r="B236" s="96" t="s">
        <v>466</v>
      </c>
      <c r="C236" s="57">
        <v>2019</v>
      </c>
      <c r="D236" s="140">
        <v>3391.5</v>
      </c>
    </row>
    <row r="237" spans="1:4" s="13" customFormat="1" ht="12.75">
      <c r="A237" s="2">
        <v>20</v>
      </c>
      <c r="B237" s="96" t="s">
        <v>456</v>
      </c>
      <c r="C237" s="57">
        <v>2020</v>
      </c>
      <c r="D237" s="140">
        <v>329</v>
      </c>
    </row>
    <row r="238" spans="1:4" s="13" customFormat="1" ht="12.75">
      <c r="A238" s="2">
        <v>21</v>
      </c>
      <c r="B238" s="96" t="s">
        <v>467</v>
      </c>
      <c r="C238" s="57">
        <v>2020</v>
      </c>
      <c r="D238" s="140">
        <v>445</v>
      </c>
    </row>
    <row r="239" spans="1:4" s="13" customFormat="1" ht="12.75">
      <c r="A239" s="2">
        <v>22</v>
      </c>
      <c r="B239" s="96" t="s">
        <v>468</v>
      </c>
      <c r="C239" s="57">
        <v>2020</v>
      </c>
      <c r="D239" s="140">
        <v>1900</v>
      </c>
    </row>
    <row r="240" spans="1:4" s="13" customFormat="1" ht="12.75">
      <c r="A240" s="2">
        <v>23</v>
      </c>
      <c r="B240" s="96" t="s">
        <v>469</v>
      </c>
      <c r="C240" s="57">
        <v>2020</v>
      </c>
      <c r="D240" s="140">
        <v>650</v>
      </c>
    </row>
    <row r="241" spans="1:4" s="13" customFormat="1" ht="12.75">
      <c r="A241" s="2">
        <v>24</v>
      </c>
      <c r="B241" s="96" t="s">
        <v>470</v>
      </c>
      <c r="C241" s="57">
        <v>2020</v>
      </c>
      <c r="D241" s="140">
        <v>2070</v>
      </c>
    </row>
    <row r="242" spans="1:4" s="13" customFormat="1" ht="12.75">
      <c r="A242" s="2">
        <v>25</v>
      </c>
      <c r="B242" s="96" t="s">
        <v>470</v>
      </c>
      <c r="C242" s="57">
        <v>2020</v>
      </c>
      <c r="D242" s="140">
        <v>2070</v>
      </c>
    </row>
    <row r="243" spans="1:4" s="13" customFormat="1" ht="12.75">
      <c r="A243" s="2">
        <v>26</v>
      </c>
      <c r="B243" s="96" t="s">
        <v>470</v>
      </c>
      <c r="C243" s="57">
        <v>2020</v>
      </c>
      <c r="D243" s="140">
        <v>2070</v>
      </c>
    </row>
    <row r="244" spans="1:4" s="13" customFormat="1" ht="12.75">
      <c r="A244" s="2">
        <v>27</v>
      </c>
      <c r="B244" s="96" t="s">
        <v>470</v>
      </c>
      <c r="C244" s="57">
        <v>2020</v>
      </c>
      <c r="D244" s="140">
        <v>2070</v>
      </c>
    </row>
    <row r="245" spans="1:4" s="13" customFormat="1" ht="12.75">
      <c r="A245" s="2">
        <v>28</v>
      </c>
      <c r="B245" s="96" t="s">
        <v>471</v>
      </c>
      <c r="C245" s="57">
        <v>2020</v>
      </c>
      <c r="D245" s="140">
        <v>7630</v>
      </c>
    </row>
    <row r="246" spans="1:4" s="13" customFormat="1" ht="12.75">
      <c r="A246" s="2">
        <v>29</v>
      </c>
      <c r="B246" s="96" t="s">
        <v>472</v>
      </c>
      <c r="C246" s="57">
        <v>2020</v>
      </c>
      <c r="D246" s="140">
        <v>1700</v>
      </c>
    </row>
    <row r="247" spans="1:4" s="13" customFormat="1" ht="12.75">
      <c r="A247" s="2">
        <v>30</v>
      </c>
      <c r="B247" s="96" t="s">
        <v>473</v>
      </c>
      <c r="C247" s="57">
        <v>2020</v>
      </c>
      <c r="D247" s="140">
        <v>2800</v>
      </c>
    </row>
    <row r="248" spans="1:4" s="13" customFormat="1" ht="12.75">
      <c r="A248" s="2">
        <v>31</v>
      </c>
      <c r="B248" s="96" t="s">
        <v>474</v>
      </c>
      <c r="C248" s="57">
        <v>2019</v>
      </c>
      <c r="D248" s="140">
        <v>1700</v>
      </c>
    </row>
    <row r="249" spans="1:4" s="13" customFormat="1" ht="12.75">
      <c r="A249" s="2">
        <v>32</v>
      </c>
      <c r="B249" s="96" t="s">
        <v>475</v>
      </c>
      <c r="C249" s="57">
        <v>2019</v>
      </c>
      <c r="D249" s="140">
        <v>1850</v>
      </c>
    </row>
    <row r="250" spans="1:4" s="13" customFormat="1" ht="12.75">
      <c r="A250" s="2">
        <v>33</v>
      </c>
      <c r="B250" s="96" t="s">
        <v>476</v>
      </c>
      <c r="C250" s="57">
        <v>2019</v>
      </c>
      <c r="D250" s="140">
        <v>700</v>
      </c>
    </row>
    <row r="251" spans="1:4" s="13" customFormat="1" ht="12.75">
      <c r="A251" s="2">
        <v>34</v>
      </c>
      <c r="B251" s="96" t="s">
        <v>477</v>
      </c>
      <c r="C251" s="57">
        <v>2019</v>
      </c>
      <c r="D251" s="140">
        <v>1100</v>
      </c>
    </row>
    <row r="252" spans="1:4" s="13" customFormat="1" ht="12.75">
      <c r="A252" s="2">
        <v>35</v>
      </c>
      <c r="B252" s="96" t="s">
        <v>477</v>
      </c>
      <c r="C252" s="57">
        <v>2019</v>
      </c>
      <c r="D252" s="140">
        <v>900</v>
      </c>
    </row>
    <row r="253" spans="1:4" s="13" customFormat="1" ht="17.25" customHeight="1">
      <c r="A253" s="2"/>
      <c r="B253" s="19" t="s">
        <v>0</v>
      </c>
      <c r="C253" s="2"/>
      <c r="D253" s="54">
        <f>SUM(D216:D252)</f>
        <v>74138.41</v>
      </c>
    </row>
    <row r="254" spans="1:4" s="13" customFormat="1" ht="16.5" customHeight="1">
      <c r="A254" s="297" t="s">
        <v>279</v>
      </c>
      <c r="B254" s="297"/>
      <c r="C254" s="297"/>
      <c r="D254" s="297"/>
    </row>
    <row r="255" spans="1:4" s="13" customFormat="1" ht="23.25" customHeight="1">
      <c r="A255" s="3" t="s">
        <v>23</v>
      </c>
      <c r="B255" s="3" t="s">
        <v>31</v>
      </c>
      <c r="C255" s="3" t="s">
        <v>32</v>
      </c>
      <c r="D255" s="68" t="s">
        <v>33</v>
      </c>
    </row>
    <row r="256" spans="1:4" s="13" customFormat="1" ht="12.75">
      <c r="A256" s="2">
        <v>2</v>
      </c>
      <c r="B256" s="96" t="s">
        <v>478</v>
      </c>
      <c r="C256" s="57">
        <v>2017</v>
      </c>
      <c r="D256" s="142">
        <v>2900</v>
      </c>
    </row>
    <row r="257" spans="1:4" s="13" customFormat="1" ht="12.75">
      <c r="A257" s="2">
        <v>3</v>
      </c>
      <c r="B257" s="96" t="s">
        <v>391</v>
      </c>
      <c r="C257" s="57">
        <v>2018</v>
      </c>
      <c r="D257" s="143">
        <v>2617.99</v>
      </c>
    </row>
    <row r="258" spans="1:4" s="13" customFormat="1" ht="12.75">
      <c r="A258" s="2">
        <v>4</v>
      </c>
      <c r="B258" s="96" t="s">
        <v>479</v>
      </c>
      <c r="C258" s="57">
        <v>2020</v>
      </c>
      <c r="D258" s="142">
        <v>1800</v>
      </c>
    </row>
    <row r="259" spans="1:4" s="7" customFormat="1" ht="12.75">
      <c r="A259" s="22"/>
      <c r="B259" s="22" t="s">
        <v>0</v>
      </c>
      <c r="C259" s="21"/>
      <c r="D259" s="53">
        <f>SUM(D255:D258)</f>
        <v>7317.99</v>
      </c>
    </row>
    <row r="260" spans="1:4" s="13" customFormat="1" ht="12.75">
      <c r="A260" s="28"/>
      <c r="B260" s="27"/>
      <c r="C260" s="30"/>
      <c r="D260" s="78"/>
    </row>
    <row r="261" spans="1:4" ht="12.75">
      <c r="A261" s="286" t="s">
        <v>866</v>
      </c>
      <c r="B261" s="286"/>
      <c r="C261" s="286"/>
      <c r="D261" s="286"/>
    </row>
    <row r="262" spans="1:4" s="13" customFormat="1" ht="12.75">
      <c r="A262" s="297" t="s">
        <v>4</v>
      </c>
      <c r="B262" s="297"/>
      <c r="C262" s="297"/>
      <c r="D262" s="297"/>
    </row>
    <row r="263" spans="1:4" s="13" customFormat="1" ht="25.5">
      <c r="A263" s="3" t="s">
        <v>23</v>
      </c>
      <c r="B263" s="3" t="s">
        <v>31</v>
      </c>
      <c r="C263" s="3" t="s">
        <v>32</v>
      </c>
      <c r="D263" s="68" t="s">
        <v>33</v>
      </c>
    </row>
    <row r="264" spans="1:4" s="13" customFormat="1" ht="12.75">
      <c r="A264" s="146">
        <v>1</v>
      </c>
      <c r="B264" s="136" t="s">
        <v>690</v>
      </c>
      <c r="C264" s="146">
        <v>2016</v>
      </c>
      <c r="D264" s="162">
        <v>1586.7</v>
      </c>
    </row>
    <row r="265" spans="1:4" s="13" customFormat="1" ht="12.75">
      <c r="A265" s="146">
        <v>2</v>
      </c>
      <c r="B265" s="96" t="s">
        <v>691</v>
      </c>
      <c r="C265" s="57">
        <v>2015</v>
      </c>
      <c r="D265" s="140">
        <v>1356</v>
      </c>
    </row>
    <row r="266" spans="1:4" s="13" customFormat="1" ht="12.75">
      <c r="A266" s="146">
        <v>3</v>
      </c>
      <c r="B266" s="96" t="s">
        <v>692</v>
      </c>
      <c r="C266" s="57">
        <v>2016</v>
      </c>
      <c r="D266" s="140">
        <v>2805</v>
      </c>
    </row>
    <row r="267" spans="1:4" s="13" customFormat="1" ht="12.75">
      <c r="A267" s="146">
        <v>4</v>
      </c>
      <c r="B267" s="96" t="s">
        <v>693</v>
      </c>
      <c r="C267" s="57">
        <v>2019</v>
      </c>
      <c r="D267" s="140">
        <v>5879.4</v>
      </c>
    </row>
    <row r="268" spans="1:4" s="13" customFormat="1" ht="12.75">
      <c r="A268" s="146">
        <v>5</v>
      </c>
      <c r="B268" s="96" t="s">
        <v>694</v>
      </c>
      <c r="C268" s="57">
        <v>2019</v>
      </c>
      <c r="D268" s="140">
        <v>1094.7</v>
      </c>
    </row>
    <row r="269" spans="1:4" s="13" customFormat="1" ht="12.75">
      <c r="A269" s="146">
        <v>6</v>
      </c>
      <c r="B269" s="96" t="s">
        <v>695</v>
      </c>
      <c r="C269" s="57">
        <v>2019</v>
      </c>
      <c r="D269" s="140">
        <v>2410.8</v>
      </c>
    </row>
    <row r="270" spans="1:4" s="13" customFormat="1" ht="12.75">
      <c r="A270" s="146">
        <v>7</v>
      </c>
      <c r="B270" s="96" t="s">
        <v>696</v>
      </c>
      <c r="C270" s="57">
        <v>2019</v>
      </c>
      <c r="D270" s="140">
        <v>7872</v>
      </c>
    </row>
    <row r="271" spans="1:4" s="13" customFormat="1" ht="12.75">
      <c r="A271" s="146">
        <v>8</v>
      </c>
      <c r="B271" s="96" t="s">
        <v>697</v>
      </c>
      <c r="C271" s="57">
        <v>2019</v>
      </c>
      <c r="D271" s="140">
        <v>1574.4</v>
      </c>
    </row>
    <row r="272" spans="1:4" s="13" customFormat="1" ht="25.5">
      <c r="A272" s="146">
        <v>9</v>
      </c>
      <c r="B272" s="96" t="s">
        <v>698</v>
      </c>
      <c r="C272" s="57">
        <v>2019</v>
      </c>
      <c r="D272" s="140">
        <v>4928.61</v>
      </c>
    </row>
    <row r="273" spans="1:4" s="13" customFormat="1" ht="12.75">
      <c r="A273" s="146">
        <v>10</v>
      </c>
      <c r="B273" s="96" t="s">
        <v>699</v>
      </c>
      <c r="C273" s="21">
        <v>2020</v>
      </c>
      <c r="D273" s="218">
        <v>4392.63</v>
      </c>
    </row>
    <row r="274" spans="1:4" s="13" customFormat="1" ht="15">
      <c r="A274" s="146"/>
      <c r="B274" s="217" t="s">
        <v>870</v>
      </c>
      <c r="C274" s="21"/>
      <c r="D274" s="218">
        <v>19890</v>
      </c>
    </row>
    <row r="275" spans="1:4" s="13" customFormat="1" ht="12.75">
      <c r="A275" s="2"/>
      <c r="B275" s="19" t="s">
        <v>0</v>
      </c>
      <c r="C275" s="2"/>
      <c r="D275" s="56">
        <f>SUM(D262:D274)</f>
        <v>53790.24</v>
      </c>
    </row>
    <row r="276" spans="1:4" ht="13.5" customHeight="1">
      <c r="A276" s="297" t="s">
        <v>279</v>
      </c>
      <c r="B276" s="297"/>
      <c r="C276" s="297"/>
      <c r="D276" s="297"/>
    </row>
    <row r="277" spans="1:4" ht="28.5" customHeight="1">
      <c r="A277" s="3" t="s">
        <v>23</v>
      </c>
      <c r="B277" s="3" t="s">
        <v>31</v>
      </c>
      <c r="C277" s="3" t="s">
        <v>32</v>
      </c>
      <c r="D277" s="68" t="s">
        <v>33</v>
      </c>
    </row>
    <row r="278" spans="1:4" s="18" customFormat="1" ht="12.75">
      <c r="A278" s="2">
        <v>1</v>
      </c>
      <c r="B278" s="96" t="s">
        <v>700</v>
      </c>
      <c r="C278" s="57">
        <v>2015</v>
      </c>
      <c r="D278" s="140">
        <v>4263.18</v>
      </c>
    </row>
    <row r="279" spans="1:4" s="18" customFormat="1" ht="25.5">
      <c r="A279" s="2">
        <v>2</v>
      </c>
      <c r="B279" s="96" t="s">
        <v>869</v>
      </c>
      <c r="C279" s="57">
        <v>2020</v>
      </c>
      <c r="D279" s="140">
        <v>4450</v>
      </c>
    </row>
    <row r="280" spans="1:4" s="18" customFormat="1" ht="13.5" customHeight="1">
      <c r="A280" s="2"/>
      <c r="B280" s="19" t="s">
        <v>0</v>
      </c>
      <c r="C280" s="2"/>
      <c r="D280" s="40">
        <f>SUM(D278:D279)</f>
        <v>8713.18</v>
      </c>
    </row>
    <row r="281" spans="1:4" ht="13.5" customHeight="1">
      <c r="A281"/>
      <c r="B281"/>
      <c r="C281"/>
      <c r="D281"/>
    </row>
    <row r="282" spans="1:4" s="18" customFormat="1" ht="13.5" customHeight="1">
      <c r="A282" s="286" t="s">
        <v>769</v>
      </c>
      <c r="B282" s="286"/>
      <c r="C282" s="286"/>
      <c r="D282" s="286"/>
    </row>
    <row r="283" spans="1:4" s="18" customFormat="1" ht="13.5" customHeight="1">
      <c r="A283" s="297" t="s">
        <v>4</v>
      </c>
      <c r="B283" s="297"/>
      <c r="C283" s="297"/>
      <c r="D283" s="297"/>
    </row>
    <row r="284" spans="1:4" s="18" customFormat="1" ht="22.5" customHeight="1">
      <c r="A284" s="3" t="s">
        <v>23</v>
      </c>
      <c r="B284" s="3" t="s">
        <v>31</v>
      </c>
      <c r="C284" s="3" t="s">
        <v>32</v>
      </c>
      <c r="D284" s="68" t="s">
        <v>33</v>
      </c>
    </row>
    <row r="285" spans="1:4" s="18" customFormat="1" ht="13.5" customHeight="1">
      <c r="A285" s="57">
        <v>1</v>
      </c>
      <c r="B285" s="136" t="s">
        <v>775</v>
      </c>
      <c r="C285" s="146">
        <v>2020</v>
      </c>
      <c r="D285" s="162">
        <v>3585.45</v>
      </c>
    </row>
    <row r="286" spans="1:4" s="18" customFormat="1" ht="13.5" customHeight="1">
      <c r="A286" s="57">
        <v>2</v>
      </c>
      <c r="B286" s="136" t="s">
        <v>776</v>
      </c>
      <c r="C286" s="146">
        <v>2016</v>
      </c>
      <c r="D286" s="162">
        <v>4800</v>
      </c>
    </row>
    <row r="287" spans="1:4" s="18" customFormat="1" ht="13.5" customHeight="1">
      <c r="A287" s="57">
        <v>3</v>
      </c>
      <c r="B287" s="96" t="s">
        <v>777</v>
      </c>
      <c r="C287" s="57">
        <v>2016</v>
      </c>
      <c r="D287" s="140">
        <v>1800</v>
      </c>
    </row>
    <row r="288" spans="1:4" s="18" customFormat="1" ht="13.5" customHeight="1">
      <c r="A288" s="57">
        <v>4</v>
      </c>
      <c r="B288" s="96" t="s">
        <v>778</v>
      </c>
      <c r="C288" s="57">
        <v>2015</v>
      </c>
      <c r="D288" s="140">
        <v>2498</v>
      </c>
    </row>
    <row r="289" spans="1:4" s="18" customFormat="1" ht="13.5" customHeight="1">
      <c r="A289" s="29"/>
      <c r="B289" s="284" t="s">
        <v>0</v>
      </c>
      <c r="C289" s="284" t="s">
        <v>6</v>
      </c>
      <c r="D289" s="40">
        <f>SUM(D283:D288)</f>
        <v>12683.45</v>
      </c>
    </row>
    <row r="290" spans="1:4" s="18" customFormat="1" ht="13.5" customHeight="1">
      <c r="A290" s="286" t="s">
        <v>791</v>
      </c>
      <c r="B290" s="286"/>
      <c r="C290" s="286"/>
      <c r="D290" s="286"/>
    </row>
    <row r="291" spans="1:4" s="18" customFormat="1" ht="13.5" customHeight="1">
      <c r="A291" s="297" t="s">
        <v>4</v>
      </c>
      <c r="B291" s="297"/>
      <c r="C291" s="297"/>
      <c r="D291" s="297"/>
    </row>
    <row r="292" spans="1:4" s="18" customFormat="1" ht="24" customHeight="1">
      <c r="A292" s="3" t="s">
        <v>23</v>
      </c>
      <c r="B292" s="3" t="s">
        <v>31</v>
      </c>
      <c r="C292" s="3" t="s">
        <v>32</v>
      </c>
      <c r="D292" s="68" t="s">
        <v>33</v>
      </c>
    </row>
    <row r="293" spans="1:4" s="18" customFormat="1" ht="13.5" customHeight="1">
      <c r="A293" s="2">
        <v>3</v>
      </c>
      <c r="B293" s="136" t="s">
        <v>792</v>
      </c>
      <c r="C293" s="146">
        <v>2018</v>
      </c>
      <c r="D293" s="162">
        <v>399</v>
      </c>
    </row>
    <row r="294" spans="1:4" s="18" customFormat="1" ht="13.5" customHeight="1">
      <c r="A294" s="2">
        <v>4</v>
      </c>
      <c r="B294" s="136" t="s">
        <v>793</v>
      </c>
      <c r="C294" s="146">
        <v>2018</v>
      </c>
      <c r="D294" s="162">
        <v>1800</v>
      </c>
    </row>
    <row r="295" spans="1:4" s="18" customFormat="1" ht="13.5" customHeight="1">
      <c r="A295" s="2">
        <v>5</v>
      </c>
      <c r="B295" s="96" t="s">
        <v>794</v>
      </c>
      <c r="C295" s="57">
        <v>2018</v>
      </c>
      <c r="D295" s="140">
        <v>560</v>
      </c>
    </row>
    <row r="296" spans="1:4" s="13" customFormat="1" ht="12.75">
      <c r="A296" s="284" t="s">
        <v>0</v>
      </c>
      <c r="B296" s="284" t="s">
        <v>6</v>
      </c>
      <c r="C296" s="2"/>
      <c r="D296" s="40">
        <f>SUM(D291:D295)</f>
        <v>2759</v>
      </c>
    </row>
    <row r="297" spans="1:4" s="13" customFormat="1" ht="12.75">
      <c r="A297" s="24"/>
      <c r="B297" s="24"/>
      <c r="C297" s="25"/>
      <c r="D297" s="52"/>
    </row>
    <row r="298" spans="1:4" s="13" customFormat="1" ht="12.75">
      <c r="A298" s="24"/>
      <c r="B298" s="298" t="s">
        <v>34</v>
      </c>
      <c r="C298" s="298"/>
      <c r="D298" s="184">
        <f>SUM(D56,D127,D180,D203,D253,D275,D289,D296)</f>
        <v>589451.4999999999</v>
      </c>
    </row>
    <row r="299" spans="1:4" s="13" customFormat="1" ht="12.75">
      <c r="A299" s="24"/>
      <c r="B299" s="298" t="s">
        <v>35</v>
      </c>
      <c r="C299" s="298"/>
      <c r="D299" s="184">
        <f>SUM(D119,D161,D184,D213,D259,D280)</f>
        <v>404253.2200000001</v>
      </c>
    </row>
    <row r="300" spans="1:4" s="13" customFormat="1" ht="12.75">
      <c r="A300" s="24"/>
      <c r="B300" s="298" t="s">
        <v>36</v>
      </c>
      <c r="C300" s="298"/>
      <c r="D300" s="184">
        <f>SUM(D166)</f>
        <v>11710</v>
      </c>
    </row>
    <row r="301" spans="1:4" s="13" customFormat="1" ht="12.75">
      <c r="A301" s="24"/>
      <c r="B301" s="24"/>
      <c r="C301" s="25"/>
      <c r="D301" s="52"/>
    </row>
    <row r="302" spans="1:4" s="13" customFormat="1" ht="12.75">
      <c r="A302" s="24"/>
      <c r="B302" t="s">
        <v>80</v>
      </c>
      <c r="C302" s="25"/>
      <c r="D302" s="52"/>
    </row>
    <row r="303" spans="1:4" s="13" customFormat="1" ht="12.75">
      <c r="A303" s="24"/>
      <c r="B303" s="24"/>
      <c r="C303" s="25"/>
      <c r="D303" s="52"/>
    </row>
    <row r="304" spans="1:4" s="13" customFormat="1" ht="12.75">
      <c r="A304" s="24"/>
      <c r="B304" s="24"/>
      <c r="C304" s="25"/>
      <c r="D304" s="52"/>
    </row>
    <row r="305" spans="1:4" s="13" customFormat="1" ht="12.75">
      <c r="A305" s="24"/>
      <c r="B305" s="24"/>
      <c r="C305" s="25"/>
      <c r="D305" s="52"/>
    </row>
    <row r="306" spans="1:4" s="13" customFormat="1" ht="12.75">
      <c r="A306" s="24"/>
      <c r="B306" s="24"/>
      <c r="C306" s="25"/>
      <c r="D306" s="52"/>
    </row>
    <row r="307" spans="1:4" s="13" customFormat="1" ht="12.75">
      <c r="A307" s="24"/>
      <c r="B307" s="24"/>
      <c r="C307" s="25"/>
      <c r="D307" s="52"/>
    </row>
    <row r="308" spans="1:4" s="13" customFormat="1" ht="12.75">
      <c r="A308" s="24"/>
      <c r="B308" s="24"/>
      <c r="C308" s="25"/>
      <c r="D308" s="52"/>
    </row>
    <row r="309" spans="1:4" s="13" customFormat="1" ht="12.75">
      <c r="A309" s="24"/>
      <c r="B309" s="24"/>
      <c r="C309" s="25"/>
      <c r="D309" s="52"/>
    </row>
    <row r="310" spans="1:4" s="13" customFormat="1" ht="12.75">
      <c r="A310" s="24"/>
      <c r="B310" s="24"/>
      <c r="C310" s="25"/>
      <c r="D310" s="52"/>
    </row>
    <row r="311" spans="1:4" s="13" customFormat="1" ht="12.75">
      <c r="A311" s="24"/>
      <c r="B311" s="24"/>
      <c r="C311" s="25"/>
      <c r="D311" s="52"/>
    </row>
    <row r="312" spans="1:4" s="13" customFormat="1" ht="12.75">
      <c r="A312" s="24"/>
      <c r="B312" s="24"/>
      <c r="C312" s="25"/>
      <c r="D312" s="52"/>
    </row>
    <row r="313" spans="1:4" s="13" customFormat="1" ht="12.75">
      <c r="A313" s="24"/>
      <c r="B313" s="24"/>
      <c r="C313" s="25"/>
      <c r="D313" s="52"/>
    </row>
    <row r="314" spans="1:4" s="13" customFormat="1" ht="14.25" customHeight="1">
      <c r="A314" s="24"/>
      <c r="B314" s="24"/>
      <c r="C314" s="25"/>
      <c r="D314" s="52"/>
    </row>
    <row r="315" spans="1:4" ht="12.75">
      <c r="A315" s="24"/>
      <c r="C315" s="25"/>
      <c r="D315" s="52"/>
    </row>
    <row r="316" spans="1:4" s="18" customFormat="1" ht="12.75">
      <c r="A316" s="24"/>
      <c r="B316" s="24"/>
      <c r="C316" s="25"/>
      <c r="D316" s="52"/>
    </row>
    <row r="317" spans="1:4" s="18" customFormat="1" ht="12.75">
      <c r="A317" s="24"/>
      <c r="B317" s="24"/>
      <c r="C317" s="25"/>
      <c r="D317" s="52"/>
    </row>
    <row r="318" spans="1:4" s="18" customFormat="1" ht="18" customHeight="1">
      <c r="A318" s="24"/>
      <c r="B318" s="24"/>
      <c r="C318" s="25"/>
      <c r="D318" s="52"/>
    </row>
    <row r="319" spans="1:4" ht="12.75">
      <c r="A319" s="24"/>
      <c r="C319" s="25"/>
      <c r="D319" s="52"/>
    </row>
    <row r="320" spans="1:4" s="7" customFormat="1" ht="12.75">
      <c r="A320" s="24"/>
      <c r="B320" s="24"/>
      <c r="C320" s="25"/>
      <c r="D320" s="52"/>
    </row>
    <row r="321" spans="1:4" s="7" customFormat="1" ht="12.75">
      <c r="A321" s="24"/>
      <c r="B321" s="24"/>
      <c r="C321" s="25"/>
      <c r="D321" s="52"/>
    </row>
    <row r="322" spans="1:4" ht="12.75">
      <c r="A322" s="24"/>
      <c r="C322" s="25"/>
      <c r="D322" s="52"/>
    </row>
    <row r="323" spans="1:4" s="13" customFormat="1" ht="12.75">
      <c r="A323" s="24"/>
      <c r="B323" s="24"/>
      <c r="C323" s="25"/>
      <c r="D323" s="52"/>
    </row>
    <row r="324" spans="1:4" s="13" customFormat="1" ht="12.75">
      <c r="A324" s="24"/>
      <c r="B324" s="24"/>
      <c r="C324" s="25"/>
      <c r="D324" s="52"/>
    </row>
    <row r="325" spans="1:4" s="13" customFormat="1" ht="12.75">
      <c r="A325" s="24"/>
      <c r="B325" s="24"/>
      <c r="C325" s="25"/>
      <c r="D325" s="52"/>
    </row>
    <row r="326" spans="1:4" s="13" customFormat="1" ht="12.75">
      <c r="A326" s="24"/>
      <c r="B326" s="24"/>
      <c r="C326" s="25"/>
      <c r="D326" s="52"/>
    </row>
    <row r="327" spans="1:4" s="13" customFormat="1" ht="12.75">
      <c r="A327" s="24"/>
      <c r="B327" s="24"/>
      <c r="C327" s="25"/>
      <c r="D327" s="52"/>
    </row>
    <row r="328" spans="1:4" s="13" customFormat="1" ht="12.75">
      <c r="A328" s="24"/>
      <c r="B328" s="24"/>
      <c r="C328" s="25"/>
      <c r="D328" s="52"/>
    </row>
    <row r="329" spans="1:4" s="13" customFormat="1" ht="12.75">
      <c r="A329" s="24"/>
      <c r="B329" s="24"/>
      <c r="C329" s="25"/>
      <c r="D329" s="52"/>
    </row>
    <row r="330" spans="1:4" s="13" customFormat="1" ht="12.75">
      <c r="A330" s="24"/>
      <c r="B330" s="24"/>
      <c r="C330" s="25"/>
      <c r="D330" s="52"/>
    </row>
    <row r="331" spans="1:4" s="13" customFormat="1" ht="12.75">
      <c r="A331" s="24"/>
      <c r="B331" s="24"/>
      <c r="C331" s="25"/>
      <c r="D331" s="52"/>
    </row>
    <row r="332" spans="1:4" s="13" customFormat="1" ht="12.75">
      <c r="A332" s="24"/>
      <c r="B332" s="24"/>
      <c r="C332" s="25"/>
      <c r="D332" s="52"/>
    </row>
    <row r="333" spans="1:4" s="7" customFormat="1" ht="12.75">
      <c r="A333" s="24"/>
      <c r="B333" s="24"/>
      <c r="C333" s="25"/>
      <c r="D333" s="52"/>
    </row>
    <row r="334" spans="1:4" ht="12.75">
      <c r="A334" s="24"/>
      <c r="C334" s="25"/>
      <c r="D334" s="52"/>
    </row>
    <row r="335" spans="1:4" ht="12.75">
      <c r="A335" s="24"/>
      <c r="C335" s="25"/>
      <c r="D335" s="52"/>
    </row>
    <row r="336" spans="1:4" ht="12.75">
      <c r="A336" s="24"/>
      <c r="C336" s="25"/>
      <c r="D336" s="52"/>
    </row>
    <row r="337" spans="1:4" ht="12.75">
      <c r="A337" s="24"/>
      <c r="C337" s="25"/>
      <c r="D337" s="52"/>
    </row>
    <row r="338" spans="1:4" ht="12.75">
      <c r="A338" s="24"/>
      <c r="C338" s="25"/>
      <c r="D338" s="52"/>
    </row>
    <row r="339" spans="1:4" ht="12.75">
      <c r="A339" s="24"/>
      <c r="C339" s="25"/>
      <c r="D339" s="52"/>
    </row>
    <row r="340" spans="1:4" ht="12.75">
      <c r="A340" s="24"/>
      <c r="C340" s="25"/>
      <c r="D340" s="52"/>
    </row>
    <row r="341" spans="1:4" ht="12.75">
      <c r="A341" s="24"/>
      <c r="C341" s="25"/>
      <c r="D341" s="52"/>
    </row>
    <row r="342" spans="1:4" ht="12.75">
      <c r="A342" s="24"/>
      <c r="C342" s="25"/>
      <c r="D342" s="52"/>
    </row>
    <row r="343" spans="1:4" ht="12.75">
      <c r="A343" s="24"/>
      <c r="C343" s="25"/>
      <c r="D343" s="52"/>
    </row>
    <row r="344" spans="1:4" ht="12.75">
      <c r="A344" s="24"/>
      <c r="C344" s="25"/>
      <c r="D344" s="52"/>
    </row>
    <row r="345" spans="1:4" ht="12.75">
      <c r="A345" s="24"/>
      <c r="C345" s="25"/>
      <c r="D345" s="52"/>
    </row>
    <row r="346" spans="1:4" ht="14.25" customHeight="1">
      <c r="A346" s="24"/>
      <c r="C346" s="25"/>
      <c r="D346" s="52"/>
    </row>
    <row r="347" spans="1:4" ht="12.75">
      <c r="A347" s="24"/>
      <c r="C347" s="25"/>
      <c r="D347" s="52"/>
    </row>
    <row r="348" spans="1:4" ht="12.75">
      <c r="A348" s="24"/>
      <c r="C348" s="25"/>
      <c r="D348" s="52"/>
    </row>
    <row r="349" spans="1:4" ht="14.25" customHeight="1">
      <c r="A349" s="24"/>
      <c r="C349" s="25"/>
      <c r="D349" s="52"/>
    </row>
    <row r="350" spans="1:4" ht="12.75">
      <c r="A350" s="24"/>
      <c r="C350" s="25"/>
      <c r="D350" s="52"/>
    </row>
    <row r="351" spans="1:4" s="7" customFormat="1" ht="12.75">
      <c r="A351" s="24"/>
      <c r="B351" s="24"/>
      <c r="C351" s="25"/>
      <c r="D351" s="52"/>
    </row>
    <row r="352" spans="1:4" s="7" customFormat="1" ht="12.75">
      <c r="A352" s="24"/>
      <c r="B352" s="24"/>
      <c r="C352" s="25"/>
      <c r="D352" s="52"/>
    </row>
    <row r="353" spans="1:4" s="7" customFormat="1" ht="12.75">
      <c r="A353" s="24"/>
      <c r="B353" s="24"/>
      <c r="C353" s="25"/>
      <c r="D353" s="52"/>
    </row>
    <row r="354" spans="1:4" s="7" customFormat="1" ht="12.75">
      <c r="A354" s="24"/>
      <c r="B354" s="24"/>
      <c r="C354" s="25"/>
      <c r="D354" s="52"/>
    </row>
    <row r="355" spans="1:4" s="7" customFormat="1" ht="12.75">
      <c r="A355" s="24"/>
      <c r="B355" s="24"/>
      <c r="C355" s="25"/>
      <c r="D355" s="52"/>
    </row>
    <row r="356" spans="1:4" s="7" customFormat="1" ht="12.75">
      <c r="A356" s="24"/>
      <c r="B356" s="24"/>
      <c r="C356" s="25"/>
      <c r="D356" s="52"/>
    </row>
    <row r="357" spans="1:4" s="7" customFormat="1" ht="12.75">
      <c r="A357" s="24"/>
      <c r="B357" s="24"/>
      <c r="C357" s="25"/>
      <c r="D357" s="52"/>
    </row>
    <row r="358" spans="1:4" ht="12.75" customHeight="1">
      <c r="A358" s="24"/>
      <c r="C358" s="25"/>
      <c r="D358" s="52"/>
    </row>
    <row r="359" spans="1:4" s="13" customFormat="1" ht="12.75">
      <c r="A359" s="24"/>
      <c r="B359" s="24"/>
      <c r="C359" s="25"/>
      <c r="D359" s="52"/>
    </row>
    <row r="360" spans="1:4" s="13" customFormat="1" ht="12.75">
      <c r="A360" s="24"/>
      <c r="B360" s="24"/>
      <c r="C360" s="25"/>
      <c r="D360" s="52"/>
    </row>
    <row r="361" spans="1:4" s="13" customFormat="1" ht="12.75">
      <c r="A361" s="24"/>
      <c r="B361" s="24"/>
      <c r="C361" s="25"/>
      <c r="D361" s="52"/>
    </row>
    <row r="362" spans="1:4" s="13" customFormat="1" ht="12.75">
      <c r="A362" s="24"/>
      <c r="B362" s="24"/>
      <c r="C362" s="25"/>
      <c r="D362" s="52"/>
    </row>
    <row r="363" spans="1:4" s="13" customFormat="1" ht="12.75">
      <c r="A363" s="24"/>
      <c r="B363" s="24"/>
      <c r="C363" s="25"/>
      <c r="D363" s="52"/>
    </row>
    <row r="364" spans="1:4" s="13" customFormat="1" ht="12.75">
      <c r="A364" s="24"/>
      <c r="B364" s="24"/>
      <c r="C364" s="25"/>
      <c r="D364" s="52"/>
    </row>
    <row r="365" spans="1:4" s="13" customFormat="1" ht="12.75">
      <c r="A365" s="24"/>
      <c r="B365" s="24"/>
      <c r="C365" s="25"/>
      <c r="D365" s="52"/>
    </row>
    <row r="366" spans="1:4" s="13" customFormat="1" ht="18" customHeight="1">
      <c r="A366" s="24"/>
      <c r="B366" s="24"/>
      <c r="C366" s="25"/>
      <c r="D366" s="52"/>
    </row>
    <row r="367" spans="1:4" ht="12.75">
      <c r="A367" s="24"/>
      <c r="C367" s="25"/>
      <c r="D367" s="52"/>
    </row>
    <row r="368" spans="1:4" s="7" customFormat="1" ht="12.75">
      <c r="A368" s="24"/>
      <c r="B368" s="24"/>
      <c r="C368" s="25"/>
      <c r="D368" s="52"/>
    </row>
    <row r="369" spans="1:4" s="7" customFormat="1" ht="12.75">
      <c r="A369" s="24"/>
      <c r="B369" s="24"/>
      <c r="C369" s="25"/>
      <c r="D369" s="52"/>
    </row>
    <row r="370" spans="1:4" s="7" customFormat="1" ht="12.75">
      <c r="A370" s="24"/>
      <c r="B370" s="24"/>
      <c r="C370" s="25"/>
      <c r="D370" s="52"/>
    </row>
    <row r="371" spans="1:4" ht="12.75" customHeight="1">
      <c r="A371" s="24"/>
      <c r="C371" s="25"/>
      <c r="D371" s="52"/>
    </row>
    <row r="372" spans="1:4" s="7" customFormat="1" ht="12.75">
      <c r="A372" s="24"/>
      <c r="B372" s="24"/>
      <c r="C372" s="25"/>
      <c r="D372" s="52"/>
    </row>
    <row r="373" spans="1:4" s="7" customFormat="1" ht="12.75">
      <c r="A373" s="24"/>
      <c r="B373" s="24"/>
      <c r="C373" s="25"/>
      <c r="D373" s="52"/>
    </row>
    <row r="374" spans="1:4" s="7" customFormat="1" ht="12.75">
      <c r="A374" s="24"/>
      <c r="B374" s="24"/>
      <c r="C374" s="25"/>
      <c r="D374" s="52"/>
    </row>
    <row r="375" spans="1:4" s="7" customFormat="1" ht="12.75">
      <c r="A375" s="24"/>
      <c r="B375" s="24"/>
      <c r="C375" s="25"/>
      <c r="D375" s="52"/>
    </row>
    <row r="376" spans="1:4" s="7" customFormat="1" ht="12.75">
      <c r="A376" s="24"/>
      <c r="B376" s="24"/>
      <c r="C376" s="25"/>
      <c r="D376" s="52"/>
    </row>
    <row r="377" spans="1:4" s="7" customFormat="1" ht="12.75">
      <c r="A377" s="24"/>
      <c r="B377" s="24"/>
      <c r="C377" s="25"/>
      <c r="D377" s="52"/>
    </row>
    <row r="378" spans="1:4" ht="12.75">
      <c r="A378" s="24"/>
      <c r="C378" s="25"/>
      <c r="D378" s="52"/>
    </row>
    <row r="379" spans="1:4" ht="12.75">
      <c r="A379" s="24"/>
      <c r="C379" s="25"/>
      <c r="D379" s="52"/>
    </row>
    <row r="380" spans="1:4" ht="12.75">
      <c r="A380" s="24"/>
      <c r="C380" s="25"/>
      <c r="D380" s="52"/>
    </row>
    <row r="381" spans="1:4" ht="14.25" customHeight="1">
      <c r="A381" s="24"/>
      <c r="C381" s="25"/>
      <c r="D381" s="52"/>
    </row>
    <row r="382" spans="1:4" ht="12.75">
      <c r="A382" s="24"/>
      <c r="C382" s="25"/>
      <c r="D382" s="52"/>
    </row>
    <row r="383" spans="1:4" ht="12.75">
      <c r="A383" s="24"/>
      <c r="C383" s="25"/>
      <c r="D383" s="52"/>
    </row>
    <row r="384" spans="1:4" ht="12.75">
      <c r="A384" s="24"/>
      <c r="C384" s="25"/>
      <c r="D384" s="52"/>
    </row>
    <row r="385" spans="1:4" ht="12.75">
      <c r="A385" s="24"/>
      <c r="C385" s="25"/>
      <c r="D385" s="52"/>
    </row>
    <row r="386" spans="1:4" ht="12.75">
      <c r="A386" s="24"/>
      <c r="C386" s="25"/>
      <c r="D386" s="52"/>
    </row>
    <row r="387" spans="1:4" ht="12.75">
      <c r="A387" s="24"/>
      <c r="C387" s="25"/>
      <c r="D387" s="52"/>
    </row>
    <row r="388" spans="1:4" ht="12.75">
      <c r="A388" s="24"/>
      <c r="C388" s="25"/>
      <c r="D388" s="52"/>
    </row>
    <row r="389" spans="1:4" ht="12.75">
      <c r="A389" s="24"/>
      <c r="C389" s="25"/>
      <c r="D389" s="52"/>
    </row>
    <row r="390" spans="1:4" ht="12.75">
      <c r="A390" s="24"/>
      <c r="C390" s="25"/>
      <c r="D390" s="52"/>
    </row>
    <row r="391" spans="1:4" ht="12.75">
      <c r="A391" s="24"/>
      <c r="C391" s="25"/>
      <c r="D391" s="52"/>
    </row>
    <row r="392" spans="1:4" ht="12.75">
      <c r="A392" s="24"/>
      <c r="C392" s="25"/>
      <c r="D392" s="52"/>
    </row>
    <row r="393" spans="1:4" ht="12.75">
      <c r="A393" s="24"/>
      <c r="C393" s="25"/>
      <c r="D393" s="52"/>
    </row>
    <row r="394" spans="1:4" ht="12.75">
      <c r="A394" s="24"/>
      <c r="C394" s="25"/>
      <c r="D394" s="52"/>
    </row>
    <row r="395" spans="1:4" ht="12.75">
      <c r="A395" s="24"/>
      <c r="C395" s="25"/>
      <c r="D395" s="52"/>
    </row>
    <row r="396" spans="1:4" ht="12.75">
      <c r="A396" s="24"/>
      <c r="C396" s="25"/>
      <c r="D396" s="52"/>
    </row>
    <row r="397" spans="1:4" ht="12.75">
      <c r="A397" s="24"/>
      <c r="C397" s="25"/>
      <c r="D397" s="52"/>
    </row>
    <row r="398" spans="1:4" ht="12.75">
      <c r="A398" s="24"/>
      <c r="C398" s="25"/>
      <c r="D398" s="52"/>
    </row>
    <row r="399" spans="1:4" ht="12.75">
      <c r="A399" s="24"/>
      <c r="C399" s="25"/>
      <c r="D399" s="52"/>
    </row>
    <row r="400" spans="1:4" ht="12.75">
      <c r="A400" s="24"/>
      <c r="C400" s="25"/>
      <c r="D400" s="52"/>
    </row>
    <row r="401" spans="1:4" ht="12.75">
      <c r="A401" s="24"/>
      <c r="C401" s="25"/>
      <c r="D401" s="52"/>
    </row>
    <row r="402" spans="1:4" ht="12.75">
      <c r="A402" s="24"/>
      <c r="C402" s="25"/>
      <c r="D402" s="52"/>
    </row>
    <row r="403" spans="1:4" ht="12.75">
      <c r="A403" s="24"/>
      <c r="C403" s="25"/>
      <c r="D403" s="52"/>
    </row>
    <row r="404" spans="1:4" ht="12.75">
      <c r="A404" s="24"/>
      <c r="C404" s="25"/>
      <c r="D404" s="52"/>
    </row>
    <row r="405" spans="1:4" ht="12.75">
      <c r="A405" s="24"/>
      <c r="C405" s="25"/>
      <c r="D405" s="52"/>
    </row>
    <row r="406" spans="1:4" ht="12.75">
      <c r="A406" s="24"/>
      <c r="C406" s="25"/>
      <c r="D406" s="52"/>
    </row>
    <row r="407" spans="1:4" ht="12.75">
      <c r="A407" s="24"/>
      <c r="C407" s="25"/>
      <c r="D407" s="52"/>
    </row>
    <row r="408" spans="1:4" ht="12.75">
      <c r="A408" s="24"/>
      <c r="C408" s="25"/>
      <c r="D408" s="52"/>
    </row>
    <row r="409" spans="1:4" ht="12.75">
      <c r="A409" s="24"/>
      <c r="C409" s="25"/>
      <c r="D409" s="52"/>
    </row>
    <row r="410" spans="1:4" ht="12.75">
      <c r="A410" s="24"/>
      <c r="C410" s="25"/>
      <c r="D410" s="52"/>
    </row>
    <row r="411" spans="1:4" ht="12.75">
      <c r="A411" s="24"/>
      <c r="C411" s="25"/>
      <c r="D411" s="52"/>
    </row>
    <row r="412" spans="1:4" ht="12.75">
      <c r="A412" s="24"/>
      <c r="C412" s="25"/>
      <c r="D412" s="52"/>
    </row>
    <row r="413" spans="1:4" ht="12.75">
      <c r="A413" s="24"/>
      <c r="C413" s="25"/>
      <c r="D413" s="52"/>
    </row>
    <row r="414" spans="1:4" s="13" customFormat="1" ht="12.75">
      <c r="A414" s="24"/>
      <c r="B414" s="24"/>
      <c r="C414" s="25"/>
      <c r="D414" s="52"/>
    </row>
    <row r="415" spans="1:4" s="13" customFormat="1" ht="12.75">
      <c r="A415" s="24"/>
      <c r="B415" s="24"/>
      <c r="C415" s="25"/>
      <c r="D415" s="52"/>
    </row>
    <row r="416" spans="1:4" s="13" customFormat="1" ht="12.75">
      <c r="A416" s="24"/>
      <c r="B416" s="24"/>
      <c r="C416" s="25"/>
      <c r="D416" s="52"/>
    </row>
    <row r="417" spans="1:4" s="13" customFormat="1" ht="12.75">
      <c r="A417" s="24"/>
      <c r="B417" s="24"/>
      <c r="C417" s="25"/>
      <c r="D417" s="52"/>
    </row>
    <row r="418" spans="1:4" s="13" customFormat="1" ht="12.75">
      <c r="A418" s="24"/>
      <c r="B418" s="24"/>
      <c r="C418" s="25"/>
      <c r="D418" s="52"/>
    </row>
    <row r="419" spans="1:4" s="13" customFormat="1" ht="12.75">
      <c r="A419" s="24"/>
      <c r="B419" s="24"/>
      <c r="C419" s="25"/>
      <c r="D419" s="52"/>
    </row>
    <row r="420" spans="1:4" s="13" customFormat="1" ht="12.75">
      <c r="A420" s="24"/>
      <c r="B420" s="24"/>
      <c r="C420" s="25"/>
      <c r="D420" s="52"/>
    </row>
    <row r="421" spans="1:4" s="13" customFormat="1" ht="12.75">
      <c r="A421" s="24"/>
      <c r="B421" s="24"/>
      <c r="C421" s="25"/>
      <c r="D421" s="52"/>
    </row>
    <row r="422" spans="1:4" s="13" customFormat="1" ht="12.75">
      <c r="A422" s="24"/>
      <c r="B422" s="24"/>
      <c r="C422" s="25"/>
      <c r="D422" s="52"/>
    </row>
    <row r="423" spans="1:4" s="13" customFormat="1" ht="12.75">
      <c r="A423" s="24"/>
      <c r="B423" s="24"/>
      <c r="C423" s="25"/>
      <c r="D423" s="52"/>
    </row>
    <row r="424" spans="1:4" s="13" customFormat="1" ht="12.75">
      <c r="A424" s="24"/>
      <c r="B424" s="24"/>
      <c r="C424" s="25"/>
      <c r="D424" s="52"/>
    </row>
    <row r="425" spans="1:4" s="13" customFormat="1" ht="12.75">
      <c r="A425" s="24"/>
      <c r="B425" s="24"/>
      <c r="C425" s="25"/>
      <c r="D425" s="52"/>
    </row>
    <row r="426" spans="1:4" s="13" customFormat="1" ht="12.75">
      <c r="A426" s="24"/>
      <c r="B426" s="24"/>
      <c r="C426" s="25"/>
      <c r="D426" s="52"/>
    </row>
    <row r="427" spans="1:4" s="13" customFormat="1" ht="12.75">
      <c r="A427" s="24"/>
      <c r="B427" s="24"/>
      <c r="C427" s="25"/>
      <c r="D427" s="52"/>
    </row>
    <row r="428" spans="1:4" s="13" customFormat="1" ht="12.75">
      <c r="A428" s="24"/>
      <c r="B428" s="24"/>
      <c r="C428" s="25"/>
      <c r="D428" s="52"/>
    </row>
    <row r="429" spans="1:4" s="13" customFormat="1" ht="12.75">
      <c r="A429" s="24"/>
      <c r="B429" s="24"/>
      <c r="C429" s="25"/>
      <c r="D429" s="52"/>
    </row>
    <row r="430" spans="1:4" s="13" customFormat="1" ht="12.75">
      <c r="A430" s="24"/>
      <c r="B430" s="24"/>
      <c r="C430" s="25"/>
      <c r="D430" s="52"/>
    </row>
    <row r="431" spans="1:4" s="13" customFormat="1" ht="12.75">
      <c r="A431" s="24"/>
      <c r="B431" s="24"/>
      <c r="C431" s="25"/>
      <c r="D431" s="52"/>
    </row>
    <row r="432" spans="1:4" s="13" customFormat="1" ht="12.75">
      <c r="A432" s="24"/>
      <c r="B432" s="24"/>
      <c r="C432" s="25"/>
      <c r="D432" s="52"/>
    </row>
    <row r="433" spans="1:4" s="13" customFormat="1" ht="12.75">
      <c r="A433" s="24"/>
      <c r="B433" s="24"/>
      <c r="C433" s="25"/>
      <c r="D433" s="52"/>
    </row>
    <row r="434" spans="1:4" s="13" customFormat="1" ht="12.75">
      <c r="A434" s="24"/>
      <c r="B434" s="24"/>
      <c r="C434" s="25"/>
      <c r="D434" s="52"/>
    </row>
    <row r="435" spans="1:4" s="13" customFormat="1" ht="12.75">
      <c r="A435" s="24"/>
      <c r="B435" s="24"/>
      <c r="C435" s="25"/>
      <c r="D435" s="52"/>
    </row>
    <row r="436" spans="1:4" s="13" customFormat="1" ht="12.75">
      <c r="A436" s="24"/>
      <c r="B436" s="24"/>
      <c r="C436" s="25"/>
      <c r="D436" s="52"/>
    </row>
    <row r="437" spans="1:4" s="13" customFormat="1" ht="12.75">
      <c r="A437" s="24"/>
      <c r="B437" s="24"/>
      <c r="C437" s="25"/>
      <c r="D437" s="52"/>
    </row>
    <row r="438" spans="1:4" s="13" customFormat="1" ht="12.75">
      <c r="A438" s="24"/>
      <c r="B438" s="24"/>
      <c r="C438" s="25"/>
      <c r="D438" s="52"/>
    </row>
    <row r="439" spans="1:4" s="13" customFormat="1" ht="12.75">
      <c r="A439" s="24"/>
      <c r="B439" s="24"/>
      <c r="C439" s="25"/>
      <c r="D439" s="52"/>
    </row>
    <row r="440" spans="1:4" s="13" customFormat="1" ht="12.75">
      <c r="A440" s="24"/>
      <c r="B440" s="24"/>
      <c r="C440" s="25"/>
      <c r="D440" s="52"/>
    </row>
    <row r="441" spans="1:4" s="13" customFormat="1" ht="12.75">
      <c r="A441" s="24"/>
      <c r="B441" s="24"/>
      <c r="C441" s="25"/>
      <c r="D441" s="52"/>
    </row>
    <row r="442" spans="1:4" s="13" customFormat="1" ht="18" customHeight="1">
      <c r="A442" s="24"/>
      <c r="B442" s="24"/>
      <c r="C442" s="25"/>
      <c r="D442" s="52"/>
    </row>
    <row r="443" spans="1:4" ht="12.75">
      <c r="A443" s="24"/>
      <c r="C443" s="25"/>
      <c r="D443" s="52"/>
    </row>
    <row r="444" spans="1:4" s="13" customFormat="1" ht="12.75">
      <c r="A444" s="24"/>
      <c r="B444" s="24"/>
      <c r="C444" s="25"/>
      <c r="D444" s="52"/>
    </row>
    <row r="445" spans="1:4" s="13" customFormat="1" ht="12.75">
      <c r="A445" s="24"/>
      <c r="B445" s="24"/>
      <c r="C445" s="25"/>
      <c r="D445" s="52"/>
    </row>
    <row r="446" spans="1:4" s="13" customFormat="1" ht="12.75">
      <c r="A446" s="24"/>
      <c r="B446" s="24"/>
      <c r="C446" s="25"/>
      <c r="D446" s="52"/>
    </row>
    <row r="447" spans="1:4" s="13" customFormat="1" ht="18" customHeight="1">
      <c r="A447" s="24"/>
      <c r="B447" s="24"/>
      <c r="C447" s="25"/>
      <c r="D447" s="52"/>
    </row>
    <row r="448" spans="1:4" ht="12.75">
      <c r="A448" s="24"/>
      <c r="C448" s="25"/>
      <c r="D448" s="52"/>
    </row>
    <row r="449" spans="1:4" ht="14.25" customHeight="1">
      <c r="A449" s="24"/>
      <c r="C449" s="25"/>
      <c r="D449" s="52"/>
    </row>
    <row r="450" spans="1:4" ht="14.25" customHeight="1">
      <c r="A450" s="24"/>
      <c r="C450" s="25"/>
      <c r="D450" s="52"/>
    </row>
    <row r="451" spans="1:4" ht="14.25" customHeight="1">
      <c r="A451" s="24"/>
      <c r="C451" s="25"/>
      <c r="D451" s="52"/>
    </row>
    <row r="452" spans="1:4" ht="12.75">
      <c r="A452" s="24"/>
      <c r="C452" s="25"/>
      <c r="D452" s="52"/>
    </row>
    <row r="453" spans="1:4" ht="14.25" customHeight="1">
      <c r="A453" s="24"/>
      <c r="C453" s="25"/>
      <c r="D453" s="52"/>
    </row>
    <row r="454" spans="1:4" ht="12.75">
      <c r="A454" s="24"/>
      <c r="C454" s="25"/>
      <c r="D454" s="52"/>
    </row>
    <row r="455" spans="1:4" ht="14.25" customHeight="1">
      <c r="A455" s="24"/>
      <c r="C455" s="25"/>
      <c r="D455" s="52"/>
    </row>
    <row r="456" spans="1:4" ht="12.75">
      <c r="A456" s="24"/>
      <c r="C456" s="25"/>
      <c r="D456" s="52"/>
    </row>
    <row r="457" spans="1:4" s="13" customFormat="1" ht="30" customHeight="1">
      <c r="A457" s="24"/>
      <c r="B457" s="24"/>
      <c r="C457" s="25"/>
      <c r="D457" s="52"/>
    </row>
    <row r="458" spans="1:4" s="13" customFormat="1" ht="12.75">
      <c r="A458" s="24"/>
      <c r="B458" s="24"/>
      <c r="C458" s="25"/>
      <c r="D458" s="52"/>
    </row>
    <row r="459" spans="1:4" s="13" customFormat="1" ht="12.75">
      <c r="A459" s="24"/>
      <c r="B459" s="24"/>
      <c r="C459" s="25"/>
      <c r="D459" s="52"/>
    </row>
    <row r="460" spans="1:4" s="13" customFormat="1" ht="12.75">
      <c r="A460" s="24"/>
      <c r="B460" s="24"/>
      <c r="C460" s="25"/>
      <c r="D460" s="52"/>
    </row>
    <row r="461" spans="1:4" s="13" customFormat="1" ht="12.75">
      <c r="A461" s="24"/>
      <c r="B461" s="24"/>
      <c r="C461" s="25"/>
      <c r="D461" s="52"/>
    </row>
    <row r="462" spans="1:4" s="13" customFormat="1" ht="12.75">
      <c r="A462" s="24"/>
      <c r="B462" s="24"/>
      <c r="C462" s="25"/>
      <c r="D462" s="52"/>
    </row>
    <row r="463" spans="1:4" s="13" customFormat="1" ht="12.75">
      <c r="A463" s="24"/>
      <c r="B463" s="24"/>
      <c r="C463" s="25"/>
      <c r="D463" s="52"/>
    </row>
    <row r="464" spans="1:4" s="13" customFormat="1" ht="12.75">
      <c r="A464" s="24"/>
      <c r="B464" s="24"/>
      <c r="C464" s="25"/>
      <c r="D464" s="52"/>
    </row>
    <row r="465" spans="1:4" s="13" customFormat="1" ht="12.75">
      <c r="A465" s="24"/>
      <c r="B465" s="24"/>
      <c r="C465" s="25"/>
      <c r="D465" s="52"/>
    </row>
    <row r="466" spans="1:4" s="13" customFormat="1" ht="12.75">
      <c r="A466" s="24"/>
      <c r="B466" s="24"/>
      <c r="C466" s="25"/>
      <c r="D466" s="52"/>
    </row>
    <row r="467" spans="1:4" s="13" customFormat="1" ht="12.75">
      <c r="A467" s="24"/>
      <c r="B467" s="24"/>
      <c r="C467" s="25"/>
      <c r="D467" s="52"/>
    </row>
    <row r="468" spans="1:4" s="13" customFormat="1" ht="12.75">
      <c r="A468" s="24"/>
      <c r="B468" s="24"/>
      <c r="C468" s="25"/>
      <c r="D468" s="52"/>
    </row>
    <row r="469" spans="1:4" s="13" customFormat="1" ht="12.75">
      <c r="A469" s="24"/>
      <c r="B469" s="24"/>
      <c r="C469" s="25"/>
      <c r="D469" s="52"/>
    </row>
    <row r="470" spans="1:4" s="13" customFormat="1" ht="12.75">
      <c r="A470" s="24"/>
      <c r="B470" s="24"/>
      <c r="C470" s="25"/>
      <c r="D470" s="52"/>
    </row>
    <row r="471" spans="1:4" s="13" customFormat="1" ht="12.75">
      <c r="A471" s="24"/>
      <c r="B471" s="24"/>
      <c r="C471" s="25"/>
      <c r="D471" s="52"/>
    </row>
    <row r="472" spans="1:4" ht="12.75">
      <c r="A472" s="24"/>
      <c r="C472" s="25"/>
      <c r="D472" s="52"/>
    </row>
    <row r="473" spans="1:4" ht="12.75">
      <c r="A473" s="24"/>
      <c r="C473" s="25"/>
      <c r="D473" s="52"/>
    </row>
    <row r="474" spans="1:4" ht="18" customHeight="1">
      <c r="A474" s="24"/>
      <c r="C474" s="25"/>
      <c r="D474" s="52"/>
    </row>
    <row r="475" spans="1:4" ht="20.25" customHeight="1">
      <c r="A475" s="24"/>
      <c r="C475" s="25"/>
      <c r="D475" s="52"/>
    </row>
    <row r="476" spans="1:4" ht="12.75">
      <c r="A476" s="24"/>
      <c r="C476" s="25"/>
      <c r="D476" s="52"/>
    </row>
    <row r="477" spans="1:4" ht="12.75">
      <c r="A477" s="24"/>
      <c r="C477" s="25"/>
      <c r="D477" s="52"/>
    </row>
    <row r="478" spans="1:4" ht="12.75">
      <c r="A478" s="24"/>
      <c r="C478" s="25"/>
      <c r="D478" s="52"/>
    </row>
    <row r="479" spans="1:4" ht="12.75">
      <c r="A479" s="24"/>
      <c r="C479" s="25"/>
      <c r="D479" s="52"/>
    </row>
    <row r="480" spans="1:4" ht="12.75">
      <c r="A480" s="24"/>
      <c r="C480" s="25"/>
      <c r="D480" s="52"/>
    </row>
    <row r="481" spans="1:4" ht="12.75">
      <c r="A481" s="24"/>
      <c r="C481" s="25"/>
      <c r="D481" s="52"/>
    </row>
    <row r="482" spans="1:4" ht="12.75">
      <c r="A482" s="24"/>
      <c r="C482" s="25"/>
      <c r="D482" s="52"/>
    </row>
    <row r="483" spans="1:4" ht="12.75">
      <c r="A483" s="24"/>
      <c r="C483" s="25"/>
      <c r="D483" s="52"/>
    </row>
    <row r="484" spans="1:4" ht="12.75">
      <c r="A484" s="24"/>
      <c r="C484" s="25"/>
      <c r="D484" s="52"/>
    </row>
    <row r="485" spans="1:4" ht="12.75">
      <c r="A485" s="24"/>
      <c r="C485" s="25"/>
      <c r="D485" s="52"/>
    </row>
    <row r="486" spans="1:4" ht="12.75">
      <c r="A486" s="24"/>
      <c r="C486" s="25"/>
      <c r="D486" s="52"/>
    </row>
    <row r="487" spans="1:4" ht="12.75">
      <c r="A487" s="24"/>
      <c r="C487" s="25"/>
      <c r="D487" s="52"/>
    </row>
    <row r="488" spans="1:4" ht="12.75">
      <c r="A488" s="24"/>
      <c r="C488" s="25"/>
      <c r="D488" s="52"/>
    </row>
    <row r="489" spans="1:4" ht="12.75">
      <c r="A489" s="24"/>
      <c r="C489" s="25"/>
      <c r="D489" s="52"/>
    </row>
    <row r="490" spans="1:4" ht="12.75">
      <c r="A490" s="24"/>
      <c r="C490" s="25"/>
      <c r="D490" s="52"/>
    </row>
    <row r="491" spans="1:4" ht="12.75">
      <c r="A491" s="24"/>
      <c r="C491" s="25"/>
      <c r="D491" s="52"/>
    </row>
    <row r="492" spans="1:4" ht="12.75">
      <c r="A492" s="24"/>
      <c r="C492" s="25"/>
      <c r="D492" s="52"/>
    </row>
    <row r="493" spans="1:4" ht="12.75">
      <c r="A493" s="24"/>
      <c r="C493" s="25"/>
      <c r="D493" s="52"/>
    </row>
    <row r="494" spans="1:4" ht="12.75">
      <c r="A494" s="24"/>
      <c r="C494" s="25"/>
      <c r="D494" s="52"/>
    </row>
    <row r="495" spans="1:4" ht="12.75">
      <c r="A495" s="24"/>
      <c r="C495" s="25"/>
      <c r="D495" s="52"/>
    </row>
    <row r="496" spans="1:4" ht="12.75">
      <c r="A496" s="24"/>
      <c r="C496" s="25"/>
      <c r="D496" s="52"/>
    </row>
    <row r="497" spans="1:4" ht="12.75">
      <c r="A497" s="24"/>
      <c r="C497" s="25"/>
      <c r="D497" s="52"/>
    </row>
    <row r="498" spans="1:4" ht="12.75">
      <c r="A498" s="24"/>
      <c r="C498" s="25"/>
      <c r="D498" s="52"/>
    </row>
    <row r="499" spans="1:4" ht="12.75">
      <c r="A499" s="24"/>
      <c r="C499" s="25"/>
      <c r="D499" s="52"/>
    </row>
    <row r="500" spans="1:4" ht="12.75">
      <c r="A500" s="24"/>
      <c r="C500" s="25"/>
      <c r="D500" s="52"/>
    </row>
    <row r="501" spans="1:4" ht="12.75">
      <c r="A501" s="24"/>
      <c r="C501" s="25"/>
      <c r="D501" s="52"/>
    </row>
    <row r="502" spans="1:4" ht="12.75">
      <c r="A502" s="24"/>
      <c r="C502" s="25"/>
      <c r="D502" s="52"/>
    </row>
    <row r="503" spans="1:4" ht="12.75">
      <c r="A503" s="24"/>
      <c r="C503" s="25"/>
      <c r="D503" s="52"/>
    </row>
    <row r="504" spans="1:4" ht="12.75">
      <c r="A504" s="24"/>
      <c r="C504" s="25"/>
      <c r="D504" s="52"/>
    </row>
    <row r="505" spans="1:4" ht="12.75">
      <c r="A505" s="24"/>
      <c r="C505" s="25"/>
      <c r="D505" s="52"/>
    </row>
    <row r="506" spans="1:4" ht="12.75">
      <c r="A506" s="24"/>
      <c r="C506" s="25"/>
      <c r="D506" s="52"/>
    </row>
    <row r="507" spans="1:4" ht="12.75">
      <c r="A507" s="24"/>
      <c r="C507" s="25"/>
      <c r="D507" s="52"/>
    </row>
    <row r="508" spans="1:4" ht="12.75">
      <c r="A508" s="24"/>
      <c r="C508" s="25"/>
      <c r="D508" s="52"/>
    </row>
    <row r="509" spans="1:4" ht="12.75">
      <c r="A509" s="24"/>
      <c r="C509" s="25"/>
      <c r="D509" s="52"/>
    </row>
    <row r="510" spans="1:4" ht="12.75">
      <c r="A510" s="24"/>
      <c r="C510" s="25"/>
      <c r="D510" s="52"/>
    </row>
    <row r="511" spans="1:4" ht="12.75">
      <c r="A511" s="24"/>
      <c r="C511" s="25"/>
      <c r="D511" s="52"/>
    </row>
    <row r="512" spans="1:4" ht="12.75">
      <c r="A512" s="24"/>
      <c r="C512" s="25"/>
      <c r="D512" s="52"/>
    </row>
    <row r="513" spans="1:4" ht="12.75">
      <c r="A513" s="24"/>
      <c r="C513" s="25"/>
      <c r="D513" s="52"/>
    </row>
    <row r="514" spans="1:4" ht="12.75">
      <c r="A514" s="24"/>
      <c r="C514" s="25"/>
      <c r="D514" s="52"/>
    </row>
    <row r="515" spans="1:4" ht="12.75">
      <c r="A515" s="24"/>
      <c r="C515" s="25"/>
      <c r="D515" s="52"/>
    </row>
    <row r="516" spans="1:4" ht="12.75">
      <c r="A516" s="24"/>
      <c r="C516" s="25"/>
      <c r="D516" s="52"/>
    </row>
    <row r="517" spans="1:4" ht="12.75">
      <c r="A517" s="24"/>
      <c r="C517" s="25"/>
      <c r="D517" s="52"/>
    </row>
    <row r="518" spans="1:4" ht="12.75">
      <c r="A518" s="24"/>
      <c r="C518" s="25"/>
      <c r="D518" s="52"/>
    </row>
    <row r="519" spans="1:4" ht="12.75">
      <c r="A519" s="24"/>
      <c r="C519" s="25"/>
      <c r="D519" s="52"/>
    </row>
    <row r="520" spans="1:4" ht="12.75">
      <c r="A520" s="24"/>
      <c r="C520" s="25"/>
      <c r="D520" s="52"/>
    </row>
    <row r="521" spans="1:4" ht="12.75">
      <c r="A521" s="24"/>
      <c r="C521" s="25"/>
      <c r="D521" s="52"/>
    </row>
    <row r="522" spans="1:4" ht="12.75">
      <c r="A522" s="24"/>
      <c r="C522" s="25"/>
      <c r="D522" s="52"/>
    </row>
    <row r="523" spans="1:4" ht="12.75">
      <c r="A523" s="24"/>
      <c r="C523" s="25"/>
      <c r="D523" s="52"/>
    </row>
    <row r="524" spans="1:4" ht="12.75">
      <c r="A524" s="24"/>
      <c r="C524" s="25"/>
      <c r="D524" s="52"/>
    </row>
    <row r="525" spans="1:4" ht="12.75">
      <c r="A525" s="24"/>
      <c r="C525" s="25"/>
      <c r="D525" s="52"/>
    </row>
    <row r="526" spans="1:4" ht="12.75">
      <c r="A526" s="24"/>
      <c r="C526" s="25"/>
      <c r="D526" s="52"/>
    </row>
    <row r="527" spans="1:4" ht="12.75">
      <c r="A527" s="24"/>
      <c r="C527" s="25"/>
      <c r="D527" s="52"/>
    </row>
    <row r="528" spans="1:4" ht="12.75">
      <c r="A528" s="24"/>
      <c r="C528" s="25"/>
      <c r="D528" s="52"/>
    </row>
    <row r="529" spans="1:4" ht="12.75">
      <c r="A529" s="24"/>
      <c r="C529" s="25"/>
      <c r="D529" s="52"/>
    </row>
    <row r="530" spans="1:4" ht="12.75">
      <c r="A530" s="24"/>
      <c r="C530" s="25"/>
      <c r="D530" s="52"/>
    </row>
    <row r="531" spans="1:4" ht="12.75">
      <c r="A531" s="24"/>
      <c r="C531" s="25"/>
      <c r="D531" s="52"/>
    </row>
    <row r="532" spans="1:4" ht="12.75">
      <c r="A532" s="24"/>
      <c r="C532" s="25"/>
      <c r="D532" s="52"/>
    </row>
    <row r="533" spans="1:4" ht="12.75">
      <c r="A533" s="24"/>
      <c r="C533" s="25"/>
      <c r="D533" s="52"/>
    </row>
    <row r="534" spans="1:4" ht="12.75">
      <c r="A534" s="24"/>
      <c r="C534" s="25"/>
      <c r="D534" s="52"/>
    </row>
    <row r="535" spans="1:4" ht="12.75">
      <c r="A535" s="24"/>
      <c r="C535" s="25"/>
      <c r="D535" s="52"/>
    </row>
    <row r="536" spans="1:4" ht="12.75">
      <c r="A536" s="24"/>
      <c r="C536" s="25"/>
      <c r="D536" s="52"/>
    </row>
    <row r="537" spans="1:4" ht="12.75">
      <c r="A537" s="24"/>
      <c r="C537" s="25"/>
      <c r="D537" s="52"/>
    </row>
    <row r="538" spans="1:4" ht="12.75">
      <c r="A538" s="24"/>
      <c r="C538" s="25"/>
      <c r="D538" s="52"/>
    </row>
    <row r="539" spans="1:4" ht="12.75">
      <c r="A539" s="24"/>
      <c r="C539" s="25"/>
      <c r="D539" s="52"/>
    </row>
    <row r="540" spans="1:4" ht="12.75">
      <c r="A540" s="24"/>
      <c r="C540" s="25"/>
      <c r="D540" s="52"/>
    </row>
    <row r="541" spans="1:4" ht="12.75">
      <c r="A541" s="24"/>
      <c r="C541" s="25"/>
      <c r="D541" s="52"/>
    </row>
    <row r="542" spans="1:4" ht="12.75">
      <c r="A542" s="24"/>
      <c r="C542" s="25"/>
      <c r="D542" s="52"/>
    </row>
    <row r="543" spans="1:4" ht="12.75">
      <c r="A543" s="24"/>
      <c r="C543" s="25"/>
      <c r="D543" s="52"/>
    </row>
    <row r="544" spans="1:4" ht="12.75">
      <c r="A544" s="24"/>
      <c r="C544" s="25"/>
      <c r="D544" s="52"/>
    </row>
    <row r="545" spans="1:4" ht="12.75">
      <c r="A545" s="24"/>
      <c r="C545" s="25"/>
      <c r="D545" s="52"/>
    </row>
    <row r="546" spans="1:4" ht="12.75">
      <c r="A546" s="24"/>
      <c r="C546" s="25"/>
      <c r="D546" s="52"/>
    </row>
    <row r="547" spans="1:4" ht="12.75">
      <c r="A547" s="24"/>
      <c r="C547" s="25"/>
      <c r="D547" s="52"/>
    </row>
    <row r="548" spans="1:4" ht="12.75">
      <c r="A548" s="24"/>
      <c r="C548" s="25"/>
      <c r="D548" s="52"/>
    </row>
    <row r="549" spans="1:4" ht="12.75">
      <c r="A549" s="24"/>
      <c r="C549" s="25"/>
      <c r="D549" s="52"/>
    </row>
    <row r="550" spans="1:4" ht="12.75">
      <c r="A550" s="24"/>
      <c r="C550" s="25"/>
      <c r="D550" s="52"/>
    </row>
    <row r="551" spans="1:4" ht="12.75">
      <c r="A551" s="24"/>
      <c r="C551" s="25"/>
      <c r="D551" s="52"/>
    </row>
    <row r="552" spans="1:4" ht="12.75">
      <c r="A552" s="24"/>
      <c r="C552" s="25"/>
      <c r="D552" s="52"/>
    </row>
    <row r="553" spans="1:4" ht="12.75">
      <c r="A553" s="24"/>
      <c r="C553" s="25"/>
      <c r="D553" s="52"/>
    </row>
    <row r="554" spans="1:4" ht="12.75">
      <c r="A554" s="24"/>
      <c r="C554" s="25"/>
      <c r="D554" s="52"/>
    </row>
    <row r="555" spans="1:4" ht="12.75">
      <c r="A555" s="24"/>
      <c r="C555" s="25"/>
      <c r="D555" s="52"/>
    </row>
    <row r="556" spans="1:4" ht="12.75">
      <c r="A556" s="24"/>
      <c r="C556" s="25"/>
      <c r="D556" s="52"/>
    </row>
    <row r="557" spans="1:4" ht="12.75">
      <c r="A557" s="24"/>
      <c r="C557" s="25"/>
      <c r="D557" s="52"/>
    </row>
    <row r="558" spans="1:4" ht="12.75">
      <c r="A558" s="24"/>
      <c r="C558" s="25"/>
      <c r="D558" s="52"/>
    </row>
    <row r="559" spans="1:4" ht="12.75">
      <c r="A559" s="24"/>
      <c r="C559" s="25"/>
      <c r="D559" s="52"/>
    </row>
    <row r="560" spans="1:4" ht="12.75">
      <c r="A560" s="24"/>
      <c r="C560" s="25"/>
      <c r="D560" s="52"/>
    </row>
    <row r="561" spans="1:4" ht="12.75">
      <c r="A561" s="24"/>
      <c r="C561" s="25"/>
      <c r="D561" s="52"/>
    </row>
    <row r="562" spans="1:4" ht="12.75">
      <c r="A562" s="24"/>
      <c r="C562" s="25"/>
      <c r="D562" s="52"/>
    </row>
    <row r="563" spans="1:4" ht="12.75">
      <c r="A563" s="24"/>
      <c r="C563" s="25"/>
      <c r="D563" s="52"/>
    </row>
    <row r="564" spans="1:4" ht="12.75">
      <c r="A564" s="24"/>
      <c r="C564" s="25"/>
      <c r="D564" s="52"/>
    </row>
    <row r="565" spans="1:4" ht="12.75">
      <c r="A565" s="24"/>
      <c r="C565" s="25"/>
      <c r="D565" s="52"/>
    </row>
    <row r="566" spans="1:4" ht="12.75">
      <c r="A566" s="24"/>
      <c r="C566" s="25"/>
      <c r="D566" s="52"/>
    </row>
    <row r="567" spans="1:4" ht="12.75">
      <c r="A567" s="24"/>
      <c r="C567" s="25"/>
      <c r="D567" s="52"/>
    </row>
    <row r="568" spans="1:4" ht="12.75">
      <c r="A568" s="24"/>
      <c r="C568" s="25"/>
      <c r="D568" s="52"/>
    </row>
    <row r="569" spans="1:4" ht="12.75">
      <c r="A569" s="24"/>
      <c r="C569" s="25"/>
      <c r="D569" s="52"/>
    </row>
    <row r="570" spans="1:4" ht="12.75">
      <c r="A570" s="24"/>
      <c r="C570" s="25"/>
      <c r="D570" s="52"/>
    </row>
    <row r="571" spans="1:4" ht="12.75">
      <c r="A571" s="24"/>
      <c r="C571" s="25"/>
      <c r="D571" s="52"/>
    </row>
    <row r="572" spans="1:4" ht="12.75">
      <c r="A572" s="24"/>
      <c r="C572" s="25"/>
      <c r="D572" s="52"/>
    </row>
    <row r="573" spans="1:4" ht="12.75">
      <c r="A573" s="24"/>
      <c r="C573" s="25"/>
      <c r="D573" s="52"/>
    </row>
    <row r="574" spans="1:4" ht="12.75">
      <c r="A574" s="24"/>
      <c r="C574" s="25"/>
      <c r="D574" s="52"/>
    </row>
    <row r="575" spans="1:4" ht="12.75">
      <c r="A575" s="24"/>
      <c r="C575" s="25"/>
      <c r="D575" s="52"/>
    </row>
    <row r="576" spans="1:4" ht="12.75">
      <c r="A576" s="24"/>
      <c r="C576" s="25"/>
      <c r="D576" s="52"/>
    </row>
    <row r="577" spans="1:4" ht="12.75">
      <c r="A577" s="24"/>
      <c r="C577" s="25"/>
      <c r="D577" s="52"/>
    </row>
    <row r="578" spans="1:4" ht="12.75">
      <c r="A578" s="24"/>
      <c r="C578" s="25"/>
      <c r="D578" s="52"/>
    </row>
    <row r="579" spans="1:4" ht="12.75">
      <c r="A579" s="24"/>
      <c r="C579" s="25"/>
      <c r="D579" s="52"/>
    </row>
    <row r="580" spans="1:4" ht="12.75">
      <c r="A580" s="24"/>
      <c r="C580" s="25"/>
      <c r="D580" s="52"/>
    </row>
    <row r="581" spans="1:4" ht="12.75">
      <c r="A581" s="24"/>
      <c r="C581" s="25"/>
      <c r="D581" s="52"/>
    </row>
    <row r="582" spans="1:4" ht="12.75">
      <c r="A582" s="24"/>
      <c r="C582" s="25"/>
      <c r="D582" s="52"/>
    </row>
    <row r="583" spans="1:4" ht="12.75">
      <c r="A583" s="24"/>
      <c r="C583" s="25"/>
      <c r="D583" s="52"/>
    </row>
    <row r="584" spans="1:4" ht="12.75">
      <c r="A584" s="24"/>
      <c r="C584" s="25"/>
      <c r="D584" s="52"/>
    </row>
    <row r="585" spans="1:4" ht="12.75">
      <c r="A585" s="24"/>
      <c r="C585" s="25"/>
      <c r="D585" s="52"/>
    </row>
    <row r="586" spans="1:4" ht="12.75">
      <c r="A586" s="24"/>
      <c r="C586" s="25"/>
      <c r="D586" s="52"/>
    </row>
    <row r="587" spans="1:4" ht="12.75">
      <c r="A587" s="24"/>
      <c r="C587" s="25"/>
      <c r="D587" s="52"/>
    </row>
    <row r="588" spans="1:4" ht="12.75">
      <c r="A588" s="24"/>
      <c r="C588" s="25"/>
      <c r="D588" s="52"/>
    </row>
    <row r="589" spans="1:4" ht="12.75">
      <c r="A589" s="24"/>
      <c r="C589" s="25"/>
      <c r="D589" s="52"/>
    </row>
    <row r="590" spans="1:4" ht="12.75">
      <c r="A590" s="24"/>
      <c r="C590" s="25"/>
      <c r="D590" s="52"/>
    </row>
    <row r="591" spans="1:4" ht="12.75">
      <c r="A591" s="24"/>
      <c r="C591" s="25"/>
      <c r="D591" s="52"/>
    </row>
    <row r="592" spans="1:4" ht="12.75">
      <c r="A592" s="24"/>
      <c r="C592" s="25"/>
      <c r="D592" s="52"/>
    </row>
    <row r="593" spans="1:4" ht="12.75">
      <c r="A593" s="24"/>
      <c r="C593" s="25"/>
      <c r="D593" s="52"/>
    </row>
    <row r="594" spans="1:4" ht="12.75">
      <c r="A594" s="24"/>
      <c r="C594" s="25"/>
      <c r="D594" s="52"/>
    </row>
    <row r="595" spans="1:4" ht="12.75">
      <c r="A595" s="24"/>
      <c r="C595" s="25"/>
      <c r="D595" s="52"/>
    </row>
    <row r="596" spans="1:4" ht="12.75">
      <c r="A596" s="24"/>
      <c r="C596" s="25"/>
      <c r="D596" s="52"/>
    </row>
    <row r="597" spans="1:4" ht="12.75">
      <c r="A597" s="24"/>
      <c r="C597" s="25"/>
      <c r="D597" s="52"/>
    </row>
    <row r="598" spans="1:4" ht="12.75">
      <c r="A598" s="24"/>
      <c r="C598" s="25"/>
      <c r="D598" s="52"/>
    </row>
    <row r="599" spans="1:4" ht="12.75">
      <c r="A599" s="24"/>
      <c r="C599" s="25"/>
      <c r="D599" s="52"/>
    </row>
    <row r="600" spans="1:4" ht="12.75">
      <c r="A600" s="24"/>
      <c r="C600" s="25"/>
      <c r="D600" s="52"/>
    </row>
    <row r="601" spans="1:4" ht="12.75">
      <c r="A601" s="24"/>
      <c r="C601" s="25"/>
      <c r="D601" s="52"/>
    </row>
    <row r="602" spans="1:4" ht="12.75">
      <c r="A602" s="24"/>
      <c r="C602" s="25"/>
      <c r="D602" s="52"/>
    </row>
    <row r="603" spans="1:4" ht="12.75">
      <c r="A603" s="24"/>
      <c r="C603" s="25"/>
      <c r="D603" s="52"/>
    </row>
    <row r="604" spans="1:4" ht="12.75">
      <c r="A604" s="24"/>
      <c r="C604" s="25"/>
      <c r="D604" s="52"/>
    </row>
    <row r="605" spans="1:4" ht="12.75">
      <c r="A605" s="24"/>
      <c r="C605" s="25"/>
      <c r="D605" s="52"/>
    </row>
    <row r="606" spans="1:4" ht="12.75">
      <c r="A606" s="24"/>
      <c r="C606" s="25"/>
      <c r="D606" s="52"/>
    </row>
    <row r="607" spans="1:4" ht="12.75">
      <c r="A607" s="24"/>
      <c r="C607" s="25"/>
      <c r="D607" s="52"/>
    </row>
    <row r="608" spans="1:4" ht="12.75">
      <c r="A608" s="24"/>
      <c r="C608" s="25"/>
      <c r="D608" s="52"/>
    </row>
    <row r="609" spans="1:4" ht="12.75">
      <c r="A609" s="24"/>
      <c r="C609" s="25"/>
      <c r="D609" s="52"/>
    </row>
    <row r="610" spans="1:4" ht="12.75">
      <c r="A610" s="24"/>
      <c r="C610" s="25"/>
      <c r="D610" s="52"/>
    </row>
    <row r="611" spans="1:4" ht="12.75">
      <c r="A611" s="24"/>
      <c r="C611" s="25"/>
      <c r="D611" s="52"/>
    </row>
    <row r="612" spans="1:4" ht="12.75">
      <c r="A612" s="24"/>
      <c r="C612" s="25"/>
      <c r="D612" s="52"/>
    </row>
    <row r="613" spans="1:4" ht="12.75">
      <c r="A613" s="24"/>
      <c r="C613" s="25"/>
      <c r="D613" s="52"/>
    </row>
    <row r="614" spans="1:4" ht="12.75">
      <c r="A614" s="24"/>
      <c r="C614" s="25"/>
      <c r="D614" s="52"/>
    </row>
    <row r="615" spans="1:4" ht="12.75">
      <c r="A615" s="24"/>
      <c r="C615" s="25"/>
      <c r="D615" s="52"/>
    </row>
    <row r="616" spans="1:4" ht="12.75">
      <c r="A616" s="24"/>
      <c r="C616" s="25"/>
      <c r="D616" s="52"/>
    </row>
    <row r="617" spans="1:4" ht="12.75">
      <c r="A617" s="24"/>
      <c r="C617" s="25"/>
      <c r="D617" s="52"/>
    </row>
    <row r="618" spans="1:4" ht="12.75">
      <c r="A618" s="24"/>
      <c r="C618" s="25"/>
      <c r="D618" s="52"/>
    </row>
    <row r="619" spans="1:4" ht="12.75">
      <c r="A619" s="24"/>
      <c r="C619" s="25"/>
      <c r="D619" s="52"/>
    </row>
    <row r="620" spans="1:4" ht="12.75">
      <c r="A620" s="24"/>
      <c r="C620" s="25"/>
      <c r="D620" s="52"/>
    </row>
    <row r="621" spans="1:4" ht="12.75">
      <c r="A621" s="24"/>
      <c r="C621" s="25"/>
      <c r="D621" s="52"/>
    </row>
    <row r="622" spans="1:4" ht="12.75">
      <c r="A622" s="24"/>
      <c r="C622" s="25"/>
      <c r="D622" s="52"/>
    </row>
    <row r="623" spans="1:4" ht="12.75">
      <c r="A623" s="24"/>
      <c r="C623" s="25"/>
      <c r="D623" s="52"/>
    </row>
    <row r="624" spans="1:4" ht="12.75">
      <c r="A624" s="24"/>
      <c r="C624" s="25"/>
      <c r="D624" s="52"/>
    </row>
    <row r="625" spans="1:4" ht="12.75">
      <c r="A625" s="24"/>
      <c r="C625" s="25"/>
      <c r="D625" s="52"/>
    </row>
    <row r="626" spans="1:4" ht="12.75">
      <c r="A626" s="24"/>
      <c r="C626" s="25"/>
      <c r="D626" s="52"/>
    </row>
    <row r="627" spans="1:4" ht="12.75">
      <c r="A627" s="24"/>
      <c r="C627" s="25"/>
      <c r="D627" s="52"/>
    </row>
    <row r="628" spans="1:4" ht="12.75">
      <c r="A628" s="24"/>
      <c r="C628" s="25"/>
      <c r="D628" s="52"/>
    </row>
    <row r="629" spans="1:4" ht="12.75">
      <c r="A629" s="24"/>
      <c r="C629" s="25"/>
      <c r="D629" s="52"/>
    </row>
    <row r="630" spans="1:4" ht="12.75">
      <c r="A630" s="24"/>
      <c r="C630" s="25"/>
      <c r="D630" s="52"/>
    </row>
    <row r="631" spans="1:4" ht="12.75">
      <c r="A631" s="24"/>
      <c r="C631" s="25"/>
      <c r="D631" s="52"/>
    </row>
    <row r="632" spans="1:4" ht="12.75">
      <c r="A632" s="24"/>
      <c r="C632" s="25"/>
      <c r="D632" s="52"/>
    </row>
    <row r="633" spans="1:4" ht="12.75">
      <c r="A633" s="24"/>
      <c r="C633" s="25"/>
      <c r="D633" s="52"/>
    </row>
    <row r="634" spans="1:4" ht="12.75">
      <c r="A634" s="24"/>
      <c r="C634" s="25"/>
      <c r="D634" s="52"/>
    </row>
    <row r="635" spans="1:4" ht="12.75">
      <c r="A635" s="24"/>
      <c r="C635" s="25"/>
      <c r="D635" s="52"/>
    </row>
    <row r="636" spans="1:4" ht="12.75">
      <c r="A636" s="24"/>
      <c r="C636" s="25"/>
      <c r="D636" s="52"/>
    </row>
    <row r="637" spans="1:4" ht="12.75">
      <c r="A637" s="24"/>
      <c r="C637" s="25"/>
      <c r="D637" s="52"/>
    </row>
    <row r="638" spans="1:4" ht="12.75">
      <c r="A638" s="24"/>
      <c r="C638" s="25"/>
      <c r="D638" s="52"/>
    </row>
    <row r="639" spans="1:4" ht="12.75">
      <c r="A639" s="24"/>
      <c r="C639" s="25"/>
      <c r="D639" s="52"/>
    </row>
    <row r="640" spans="1:4" ht="12.75">
      <c r="A640" s="24"/>
      <c r="C640" s="25"/>
      <c r="D640" s="52"/>
    </row>
    <row r="641" spans="1:4" ht="12.75">
      <c r="A641" s="24"/>
      <c r="C641" s="25"/>
      <c r="D641" s="52"/>
    </row>
    <row r="642" spans="1:4" ht="12.75">
      <c r="A642" s="24"/>
      <c r="C642" s="25"/>
      <c r="D642" s="52"/>
    </row>
    <row r="643" spans="1:4" ht="12.75">
      <c r="A643" s="24"/>
      <c r="C643" s="25"/>
      <c r="D643" s="52"/>
    </row>
    <row r="644" spans="1:4" ht="12.75">
      <c r="A644" s="24"/>
      <c r="C644" s="25"/>
      <c r="D644" s="52"/>
    </row>
    <row r="645" spans="1:4" ht="12.75">
      <c r="A645" s="24"/>
      <c r="C645" s="25"/>
      <c r="D645" s="52"/>
    </row>
    <row r="646" spans="1:4" ht="12.75">
      <c r="A646" s="24"/>
      <c r="C646" s="25"/>
      <c r="D646" s="52"/>
    </row>
    <row r="647" spans="1:4" ht="12.75">
      <c r="A647" s="24"/>
      <c r="C647" s="25"/>
      <c r="D647" s="52"/>
    </row>
    <row r="648" spans="1:4" ht="12.75">
      <c r="A648" s="24"/>
      <c r="C648" s="25"/>
      <c r="D648" s="52"/>
    </row>
    <row r="649" spans="1:4" ht="12.75">
      <c r="A649" s="24"/>
      <c r="C649" s="25"/>
      <c r="D649" s="52"/>
    </row>
    <row r="650" spans="1:4" ht="12.75">
      <c r="A650" s="24"/>
      <c r="C650" s="25"/>
      <c r="D650" s="52"/>
    </row>
    <row r="651" spans="1:4" ht="12.75">
      <c r="A651" s="24"/>
      <c r="C651" s="25"/>
      <c r="D651" s="52"/>
    </row>
    <row r="652" spans="1:4" ht="12.75">
      <c r="A652" s="24"/>
      <c r="C652" s="25"/>
      <c r="D652" s="52"/>
    </row>
    <row r="653" spans="1:4" ht="12.75">
      <c r="A653" s="24"/>
      <c r="C653" s="25"/>
      <c r="D653" s="52"/>
    </row>
    <row r="654" spans="1:4" ht="12.75">
      <c r="A654" s="24"/>
      <c r="C654" s="25"/>
      <c r="D654" s="52"/>
    </row>
    <row r="655" spans="1:4" ht="12.75">
      <c r="A655" s="24"/>
      <c r="C655" s="25"/>
      <c r="D655" s="52"/>
    </row>
    <row r="656" spans="1:4" ht="12.75">
      <c r="A656" s="24"/>
      <c r="C656" s="25"/>
      <c r="D656" s="52"/>
    </row>
    <row r="657" spans="1:4" ht="12.75">
      <c r="A657" s="24"/>
      <c r="C657" s="25"/>
      <c r="D657" s="52"/>
    </row>
    <row r="658" spans="1:4" ht="12.75">
      <c r="A658" s="24"/>
      <c r="C658" s="25"/>
      <c r="D658" s="52"/>
    </row>
    <row r="659" spans="1:4" ht="12.75">
      <c r="A659" s="24"/>
      <c r="C659" s="25"/>
      <c r="D659" s="52"/>
    </row>
    <row r="660" spans="1:4" ht="12.75">
      <c r="A660" s="24"/>
      <c r="C660" s="25"/>
      <c r="D660" s="52"/>
    </row>
    <row r="661" spans="1:4" ht="12.75">
      <c r="A661" s="24"/>
      <c r="C661" s="25"/>
      <c r="D661" s="52"/>
    </row>
    <row r="662" spans="1:4" ht="12.75">
      <c r="A662" s="24"/>
      <c r="C662" s="25"/>
      <c r="D662" s="52"/>
    </row>
    <row r="663" spans="1:4" ht="12.75">
      <c r="A663" s="24"/>
      <c r="C663" s="25"/>
      <c r="D663" s="52"/>
    </row>
    <row r="664" spans="1:4" ht="12.75">
      <c r="A664" s="24"/>
      <c r="C664" s="25"/>
      <c r="D664" s="52"/>
    </row>
    <row r="665" spans="1:4" ht="12.75">
      <c r="A665" s="24"/>
      <c r="C665" s="25"/>
      <c r="D665" s="52"/>
    </row>
    <row r="666" spans="1:4" ht="12.75">
      <c r="A666" s="24"/>
      <c r="C666" s="25"/>
      <c r="D666" s="52"/>
    </row>
    <row r="667" spans="1:4" ht="12.75">
      <c r="A667" s="24"/>
      <c r="C667" s="25"/>
      <c r="D667" s="52"/>
    </row>
    <row r="668" spans="1:4" ht="12.75">
      <c r="A668" s="24"/>
      <c r="C668" s="25"/>
      <c r="D668" s="52"/>
    </row>
    <row r="669" spans="1:4" ht="12.75">
      <c r="A669" s="24"/>
      <c r="C669" s="25"/>
      <c r="D669" s="52"/>
    </row>
    <row r="670" spans="1:4" ht="12.75">
      <c r="A670" s="24"/>
      <c r="C670" s="25"/>
      <c r="D670" s="52"/>
    </row>
    <row r="671" spans="1:4" ht="12.75">
      <c r="A671" s="24"/>
      <c r="C671" s="25"/>
      <c r="D671" s="52"/>
    </row>
    <row r="672" spans="1:4" ht="12.75">
      <c r="A672" s="24"/>
      <c r="C672" s="25"/>
      <c r="D672" s="52"/>
    </row>
    <row r="673" spans="1:4" ht="12.75">
      <c r="A673" s="24"/>
      <c r="C673" s="25"/>
      <c r="D673" s="52"/>
    </row>
    <row r="674" spans="1:4" ht="12.75">
      <c r="A674" s="24"/>
      <c r="C674" s="25"/>
      <c r="D674" s="52"/>
    </row>
    <row r="675" spans="1:4" ht="12.75">
      <c r="A675" s="24"/>
      <c r="C675" s="25"/>
      <c r="D675" s="52"/>
    </row>
    <row r="676" spans="1:4" ht="12.75">
      <c r="A676" s="24"/>
      <c r="C676" s="25"/>
      <c r="D676" s="52"/>
    </row>
    <row r="677" spans="1:4" ht="12.75">
      <c r="A677" s="24"/>
      <c r="C677" s="25"/>
      <c r="D677" s="52"/>
    </row>
    <row r="678" spans="1:4" ht="12.75">
      <c r="A678" s="24"/>
      <c r="C678" s="25"/>
      <c r="D678" s="52"/>
    </row>
    <row r="679" spans="1:4" ht="12.75">
      <c r="A679" s="24"/>
      <c r="C679" s="25"/>
      <c r="D679" s="52"/>
    </row>
    <row r="680" spans="1:4" ht="12.75">
      <c r="A680" s="24"/>
      <c r="C680" s="25"/>
      <c r="D680" s="52"/>
    </row>
    <row r="681" spans="1:4" ht="12.75">
      <c r="A681" s="24"/>
      <c r="C681" s="25"/>
      <c r="D681" s="52"/>
    </row>
    <row r="682" spans="1:4" ht="12.75">
      <c r="A682" s="24"/>
      <c r="C682" s="25"/>
      <c r="D682" s="52"/>
    </row>
    <row r="683" spans="1:4" ht="12.75">
      <c r="A683" s="24"/>
      <c r="C683" s="25"/>
      <c r="D683" s="52"/>
    </row>
    <row r="684" spans="1:4" ht="12.75">
      <c r="A684" s="24"/>
      <c r="C684" s="25"/>
      <c r="D684" s="52"/>
    </row>
    <row r="685" spans="1:4" ht="12.75">
      <c r="A685" s="24"/>
      <c r="C685" s="25"/>
      <c r="D685" s="52"/>
    </row>
    <row r="686" spans="1:4" ht="12.75">
      <c r="A686" s="24"/>
      <c r="C686" s="25"/>
      <c r="D686" s="52"/>
    </row>
    <row r="687" spans="1:4" ht="12.75">
      <c r="A687" s="24"/>
      <c r="C687" s="25"/>
      <c r="D687" s="52"/>
    </row>
    <row r="688" spans="1:4" ht="12.75">
      <c r="A688" s="24"/>
      <c r="C688" s="25"/>
      <c r="D688" s="52"/>
    </row>
    <row r="689" spans="1:4" ht="12.75">
      <c r="A689" s="24"/>
      <c r="C689" s="25"/>
      <c r="D689" s="52"/>
    </row>
    <row r="690" spans="1:4" ht="12.75">
      <c r="A690" s="24"/>
      <c r="C690" s="25"/>
      <c r="D690" s="52"/>
    </row>
    <row r="691" spans="1:4" ht="12.75">
      <c r="A691" s="24"/>
      <c r="C691" s="25"/>
      <c r="D691" s="52"/>
    </row>
    <row r="692" spans="1:4" ht="12.75">
      <c r="A692" s="24"/>
      <c r="C692" s="25"/>
      <c r="D692" s="52"/>
    </row>
    <row r="693" spans="1:4" ht="12.75">
      <c r="A693" s="24"/>
      <c r="C693" s="25"/>
      <c r="D693" s="52"/>
    </row>
    <row r="694" spans="1:4" ht="12.75">
      <c r="A694" s="24"/>
      <c r="C694" s="25"/>
      <c r="D694" s="52"/>
    </row>
    <row r="695" spans="1:4" ht="12.75">
      <c r="A695" s="24"/>
      <c r="C695" s="25"/>
      <c r="D695" s="52"/>
    </row>
    <row r="696" spans="1:4" ht="12.75">
      <c r="A696" s="24"/>
      <c r="C696" s="25"/>
      <c r="D696" s="52"/>
    </row>
    <row r="697" spans="1:4" ht="12.75">
      <c r="A697" s="24"/>
      <c r="C697" s="25"/>
      <c r="D697" s="52"/>
    </row>
    <row r="698" spans="1:4" ht="12.75">
      <c r="A698" s="24"/>
      <c r="C698" s="25"/>
      <c r="D698" s="52"/>
    </row>
    <row r="699" spans="1:4" ht="12.75">
      <c r="A699" s="24"/>
      <c r="C699" s="25"/>
      <c r="D699" s="52"/>
    </row>
    <row r="700" spans="1:4" ht="12.75">
      <c r="A700" s="24"/>
      <c r="C700" s="25"/>
      <c r="D700" s="52"/>
    </row>
    <row r="701" spans="1:4" ht="12.75">
      <c r="A701" s="24"/>
      <c r="C701" s="25"/>
      <c r="D701" s="52"/>
    </row>
    <row r="702" spans="1:4" ht="12.75">
      <c r="A702" s="24"/>
      <c r="C702" s="25"/>
      <c r="D702" s="52"/>
    </row>
    <row r="703" spans="1:4" ht="12.75">
      <c r="A703" s="24"/>
      <c r="C703" s="25"/>
      <c r="D703" s="52"/>
    </row>
    <row r="704" spans="1:4" ht="12.75">
      <c r="A704" s="24"/>
      <c r="C704" s="25"/>
      <c r="D704" s="52"/>
    </row>
    <row r="705" spans="1:4" ht="12.75">
      <c r="A705" s="24"/>
      <c r="C705" s="25"/>
      <c r="D705" s="52"/>
    </row>
    <row r="706" spans="1:4" ht="12.75">
      <c r="A706" s="24"/>
      <c r="C706" s="25"/>
      <c r="D706" s="52"/>
    </row>
    <row r="707" spans="1:4" ht="12.75">
      <c r="A707" s="24"/>
      <c r="C707" s="25"/>
      <c r="D707" s="52"/>
    </row>
    <row r="708" spans="1:4" ht="12.75">
      <c r="A708" s="24"/>
      <c r="C708" s="25"/>
      <c r="D708" s="52"/>
    </row>
    <row r="709" spans="1:4" ht="12.75">
      <c r="A709" s="24"/>
      <c r="C709" s="25"/>
      <c r="D709" s="52"/>
    </row>
    <row r="710" spans="1:4" ht="12.75">
      <c r="A710" s="24"/>
      <c r="C710" s="25"/>
      <c r="D710" s="52"/>
    </row>
    <row r="711" spans="1:4" ht="12.75">
      <c r="A711" s="24"/>
      <c r="C711" s="25"/>
      <c r="D711" s="52"/>
    </row>
    <row r="712" spans="1:4" ht="12.75">
      <c r="A712" s="24"/>
      <c r="C712" s="25"/>
      <c r="D712" s="52"/>
    </row>
    <row r="713" spans="1:4" ht="12.75">
      <c r="A713" s="24"/>
      <c r="C713" s="25"/>
      <c r="D713" s="52"/>
    </row>
    <row r="714" spans="1:4" ht="12.75">
      <c r="A714" s="24"/>
      <c r="C714" s="25"/>
      <c r="D714" s="52"/>
    </row>
    <row r="715" spans="1:4" ht="12.75">
      <c r="A715" s="24"/>
      <c r="C715" s="25"/>
      <c r="D715" s="52"/>
    </row>
    <row r="716" spans="1:4" ht="12.75">
      <c r="A716" s="24"/>
      <c r="C716" s="25"/>
      <c r="D716" s="52"/>
    </row>
    <row r="717" spans="1:4" ht="12.75">
      <c r="A717" s="24"/>
      <c r="C717" s="25"/>
      <c r="D717" s="52"/>
    </row>
    <row r="718" spans="1:4" ht="12.75">
      <c r="A718" s="24"/>
      <c r="C718" s="25"/>
      <c r="D718" s="52"/>
    </row>
    <row r="719" spans="1:4" ht="12.75">
      <c r="A719" s="24"/>
      <c r="C719" s="25"/>
      <c r="D719" s="52"/>
    </row>
    <row r="720" spans="1:4" ht="12.75">
      <c r="A720" s="24"/>
      <c r="C720" s="25"/>
      <c r="D720" s="52"/>
    </row>
    <row r="721" spans="1:4" ht="12.75">
      <c r="A721" s="24"/>
      <c r="C721" s="25"/>
      <c r="D721" s="52"/>
    </row>
    <row r="722" spans="1:4" ht="12.75">
      <c r="A722" s="24"/>
      <c r="C722" s="25"/>
      <c r="D722" s="52"/>
    </row>
    <row r="723" spans="1:4" ht="12.75">
      <c r="A723" s="24"/>
      <c r="C723" s="25"/>
      <c r="D723" s="52"/>
    </row>
    <row r="724" spans="1:4" ht="12.75">
      <c r="A724" s="24"/>
      <c r="C724" s="25"/>
      <c r="D724" s="52"/>
    </row>
    <row r="725" spans="1:4" ht="12.75">
      <c r="A725" s="24"/>
      <c r="C725" s="25"/>
      <c r="D725" s="52"/>
    </row>
    <row r="726" spans="1:4" ht="12.75">
      <c r="A726" s="24"/>
      <c r="C726" s="25"/>
      <c r="D726" s="52"/>
    </row>
    <row r="727" spans="1:4" ht="12.75">
      <c r="A727" s="24"/>
      <c r="C727" s="25"/>
      <c r="D727" s="52"/>
    </row>
    <row r="728" spans="1:4" ht="12.75">
      <c r="A728" s="24"/>
      <c r="C728" s="25"/>
      <c r="D728" s="52"/>
    </row>
    <row r="729" spans="1:4" ht="12.75">
      <c r="A729" s="24"/>
      <c r="C729" s="25"/>
      <c r="D729" s="52"/>
    </row>
    <row r="730" spans="1:4" ht="12.75">
      <c r="A730" s="24"/>
      <c r="C730" s="25"/>
      <c r="D730" s="52"/>
    </row>
    <row r="731" spans="1:4" ht="12.75">
      <c r="A731" s="24"/>
      <c r="C731" s="25"/>
      <c r="D731" s="52"/>
    </row>
    <row r="732" spans="1:4" ht="12.75">
      <c r="A732" s="24"/>
      <c r="C732" s="25"/>
      <c r="D732" s="52"/>
    </row>
    <row r="733" spans="1:4" ht="12.75">
      <c r="A733" s="24"/>
      <c r="C733" s="25"/>
      <c r="D733" s="52"/>
    </row>
    <row r="734" spans="1:4" ht="12.75">
      <c r="A734" s="24"/>
      <c r="C734" s="25"/>
      <c r="D734" s="52"/>
    </row>
    <row r="735" spans="1:4" ht="12.75">
      <c r="A735" s="24"/>
      <c r="C735" s="25"/>
      <c r="D735" s="52"/>
    </row>
    <row r="736" spans="1:4" ht="12.75">
      <c r="A736" s="24"/>
      <c r="C736" s="25"/>
      <c r="D736" s="52"/>
    </row>
    <row r="737" spans="1:4" ht="12.75">
      <c r="A737" s="24"/>
      <c r="C737" s="25"/>
      <c r="D737" s="52"/>
    </row>
    <row r="738" spans="1:4" ht="12.75">
      <c r="A738" s="24"/>
      <c r="C738" s="25"/>
      <c r="D738" s="52"/>
    </row>
    <row r="739" spans="1:4" ht="12.75">
      <c r="A739" s="24"/>
      <c r="C739" s="25"/>
      <c r="D739" s="52"/>
    </row>
    <row r="740" spans="1:4" ht="12.75">
      <c r="A740" s="24"/>
      <c r="C740" s="25"/>
      <c r="D740" s="52"/>
    </row>
    <row r="741" spans="1:4" ht="12.75">
      <c r="A741" s="24"/>
      <c r="C741" s="25"/>
      <c r="D741" s="52"/>
    </row>
    <row r="742" spans="1:4" ht="12.75">
      <c r="A742" s="24"/>
      <c r="C742" s="25"/>
      <c r="D742" s="52"/>
    </row>
    <row r="743" spans="1:4" ht="12.75">
      <c r="A743" s="24"/>
      <c r="C743" s="25"/>
      <c r="D743" s="52"/>
    </row>
    <row r="744" spans="1:4" ht="12.75">
      <c r="A744" s="24"/>
      <c r="C744" s="25"/>
      <c r="D744" s="52"/>
    </row>
    <row r="745" spans="1:4" ht="12.75">
      <c r="A745" s="24"/>
      <c r="C745" s="25"/>
      <c r="D745" s="52"/>
    </row>
    <row r="746" spans="1:4" ht="12.75">
      <c r="A746" s="24"/>
      <c r="C746" s="25"/>
      <c r="D746" s="52"/>
    </row>
    <row r="747" spans="1:4" ht="12.75">
      <c r="A747" s="24"/>
      <c r="C747" s="25"/>
      <c r="D747" s="52"/>
    </row>
    <row r="748" spans="1:4" ht="12.75">
      <c r="A748" s="24"/>
      <c r="C748" s="25"/>
      <c r="D748" s="52"/>
    </row>
    <row r="749" spans="1:4" ht="12.75">
      <c r="A749" s="24"/>
      <c r="C749" s="25"/>
      <c r="D749" s="52"/>
    </row>
    <row r="750" spans="1:4" ht="12.75">
      <c r="A750" s="24"/>
      <c r="C750" s="25"/>
      <c r="D750" s="52"/>
    </row>
    <row r="751" spans="1:4" ht="12.75">
      <c r="A751" s="24"/>
      <c r="C751" s="25"/>
      <c r="D751" s="52"/>
    </row>
    <row r="752" spans="1:4" ht="12.75">
      <c r="A752" s="24"/>
      <c r="C752" s="25"/>
      <c r="D752" s="52"/>
    </row>
    <row r="753" spans="1:4" ht="12.75">
      <c r="A753" s="24"/>
      <c r="C753" s="25"/>
      <c r="D753" s="52"/>
    </row>
    <row r="754" spans="1:4" ht="12.75">
      <c r="A754" s="24"/>
      <c r="C754" s="25"/>
      <c r="D754" s="52"/>
    </row>
    <row r="755" spans="1:4" ht="12.75">
      <c r="A755" s="24"/>
      <c r="C755" s="25"/>
      <c r="D755" s="52"/>
    </row>
    <row r="756" spans="1:4" ht="12.75">
      <c r="A756" s="24"/>
      <c r="C756" s="25"/>
      <c r="D756" s="52"/>
    </row>
    <row r="757" spans="1:4" ht="12.75">
      <c r="A757" s="24"/>
      <c r="C757" s="25"/>
      <c r="D757" s="52"/>
    </row>
    <row r="758" spans="1:4" ht="12.75">
      <c r="A758" s="24"/>
      <c r="C758" s="25"/>
      <c r="D758" s="52"/>
    </row>
    <row r="759" spans="1:4" ht="12.75">
      <c r="A759" s="24"/>
      <c r="C759" s="25"/>
      <c r="D759" s="52"/>
    </row>
    <row r="760" spans="1:4" ht="12.75">
      <c r="A760" s="24"/>
      <c r="C760" s="25"/>
      <c r="D760" s="52"/>
    </row>
    <row r="761" spans="1:4" ht="12.75">
      <c r="A761" s="24"/>
      <c r="C761" s="25"/>
      <c r="D761" s="52"/>
    </row>
    <row r="762" spans="1:4" ht="12.75">
      <c r="A762" s="24"/>
      <c r="C762" s="25"/>
      <c r="D762" s="52"/>
    </row>
    <row r="763" spans="1:4" ht="12.75">
      <c r="A763" s="24"/>
      <c r="C763" s="25"/>
      <c r="D763" s="52"/>
    </row>
    <row r="764" spans="1:4" ht="12.75">
      <c r="A764" s="24"/>
      <c r="C764" s="25"/>
      <c r="D764" s="52"/>
    </row>
    <row r="765" spans="1:4" ht="12.75">
      <c r="A765" s="24"/>
      <c r="C765" s="25"/>
      <c r="D765" s="52"/>
    </row>
    <row r="766" spans="1:4" ht="12.75">
      <c r="A766" s="24"/>
      <c r="C766" s="25"/>
      <c r="D766" s="52"/>
    </row>
    <row r="767" spans="1:4" ht="12.75">
      <c r="A767" s="24"/>
      <c r="C767" s="25"/>
      <c r="D767" s="52"/>
    </row>
    <row r="768" spans="1:4" ht="12.75">
      <c r="A768" s="24"/>
      <c r="C768" s="25"/>
      <c r="D768" s="52"/>
    </row>
    <row r="769" spans="1:4" ht="12.75">
      <c r="A769" s="24"/>
      <c r="C769" s="25"/>
      <c r="D769" s="52"/>
    </row>
    <row r="770" spans="1:4" ht="12.75">
      <c r="A770" s="24"/>
      <c r="C770" s="25"/>
      <c r="D770" s="52"/>
    </row>
    <row r="771" spans="1:4" ht="12.75">
      <c r="A771" s="24"/>
      <c r="C771" s="25"/>
      <c r="D771" s="52"/>
    </row>
    <row r="772" spans="1:4" ht="12.75">
      <c r="A772" s="24"/>
      <c r="C772" s="25"/>
      <c r="D772" s="52"/>
    </row>
    <row r="773" spans="1:4" ht="12.75">
      <c r="A773" s="24"/>
      <c r="C773" s="25"/>
      <c r="D773" s="52"/>
    </row>
    <row r="774" spans="1:4" ht="12.75">
      <c r="A774" s="24"/>
      <c r="C774" s="25"/>
      <c r="D774" s="52"/>
    </row>
    <row r="775" spans="1:4" ht="12.75">
      <c r="A775" s="24"/>
      <c r="C775" s="25"/>
      <c r="D775" s="52"/>
    </row>
    <row r="776" spans="1:4" ht="12.75">
      <c r="A776" s="24"/>
      <c r="C776" s="25"/>
      <c r="D776" s="52"/>
    </row>
    <row r="777" spans="1:4" ht="12.75">
      <c r="A777" s="24"/>
      <c r="C777" s="25"/>
      <c r="D777" s="52"/>
    </row>
    <row r="778" spans="1:4" ht="12.75">
      <c r="A778" s="24"/>
      <c r="C778" s="25"/>
      <c r="D778" s="52"/>
    </row>
    <row r="779" spans="1:4" ht="12.75">
      <c r="A779" s="24"/>
      <c r="C779" s="25"/>
      <c r="D779" s="52"/>
    </row>
    <row r="780" spans="1:4" ht="12.75">
      <c r="A780" s="24"/>
      <c r="C780" s="25"/>
      <c r="D780" s="52"/>
    </row>
    <row r="781" spans="1:4" ht="12.75">
      <c r="A781" s="24"/>
      <c r="C781" s="25"/>
      <c r="D781" s="52"/>
    </row>
    <row r="782" spans="1:4" ht="12.75">
      <c r="A782" s="24"/>
      <c r="C782" s="25"/>
      <c r="D782" s="52"/>
    </row>
    <row r="783" spans="1:4" ht="12.75">
      <c r="A783" s="24"/>
      <c r="C783" s="25"/>
      <c r="D783" s="52"/>
    </row>
    <row r="784" spans="1:4" ht="12.75">
      <c r="A784" s="24"/>
      <c r="C784" s="25"/>
      <c r="D784" s="52"/>
    </row>
    <row r="785" spans="1:4" ht="12.75">
      <c r="A785" s="24"/>
      <c r="C785" s="25"/>
      <c r="D785" s="52"/>
    </row>
    <row r="786" spans="1:4" ht="12.75">
      <c r="A786" s="24"/>
      <c r="C786" s="25"/>
      <c r="D786" s="52"/>
    </row>
    <row r="787" spans="1:4" ht="12.75">
      <c r="A787" s="24"/>
      <c r="C787" s="25"/>
      <c r="D787" s="52"/>
    </row>
    <row r="788" spans="1:4" ht="12.75">
      <c r="A788" s="24"/>
      <c r="C788" s="25"/>
      <c r="D788" s="52"/>
    </row>
    <row r="789" spans="1:4" ht="12.75">
      <c r="A789" s="24"/>
      <c r="C789" s="25"/>
      <c r="D789" s="52"/>
    </row>
    <row r="790" spans="1:4" ht="12.75">
      <c r="A790" s="24"/>
      <c r="C790" s="25"/>
      <c r="D790" s="52"/>
    </row>
    <row r="791" spans="1:4" ht="12.75">
      <c r="A791" s="24"/>
      <c r="C791" s="25"/>
      <c r="D791" s="52"/>
    </row>
    <row r="792" spans="1:4" ht="12.75">
      <c r="A792" s="24"/>
      <c r="C792" s="25"/>
      <c r="D792" s="52"/>
    </row>
    <row r="793" spans="1:4" ht="12.75">
      <c r="A793" s="24"/>
      <c r="C793" s="25"/>
      <c r="D793" s="52"/>
    </row>
    <row r="794" spans="1:4" ht="12.75">
      <c r="A794" s="24"/>
      <c r="C794" s="25"/>
      <c r="D794" s="52"/>
    </row>
    <row r="795" spans="1:4" ht="12.75">
      <c r="A795" s="24"/>
      <c r="C795" s="25"/>
      <c r="D795" s="52"/>
    </row>
    <row r="796" spans="1:4" ht="12.75">
      <c r="A796" s="24"/>
      <c r="C796" s="25"/>
      <c r="D796" s="52"/>
    </row>
    <row r="797" spans="1:4" ht="12.75">
      <c r="A797" s="24"/>
      <c r="C797" s="25"/>
      <c r="D797" s="52"/>
    </row>
    <row r="798" spans="1:4" ht="12.75">
      <c r="A798" s="24"/>
      <c r="C798" s="25"/>
      <c r="D798" s="52"/>
    </row>
    <row r="799" spans="1:4" ht="12.75">
      <c r="A799" s="24"/>
      <c r="C799" s="25"/>
      <c r="D799" s="52"/>
    </row>
    <row r="800" spans="1:4" ht="12.75">
      <c r="A800" s="24"/>
      <c r="C800" s="25"/>
      <c r="D800" s="52"/>
    </row>
    <row r="801" spans="1:4" ht="12.75">
      <c r="A801" s="24"/>
      <c r="C801" s="25"/>
      <c r="D801" s="52"/>
    </row>
    <row r="802" spans="1:4" ht="12.75">
      <c r="A802" s="24"/>
      <c r="C802" s="25"/>
      <c r="D802" s="52"/>
    </row>
    <row r="803" spans="1:4" ht="12.75">
      <c r="A803" s="24"/>
      <c r="C803" s="25"/>
      <c r="D803" s="52"/>
    </row>
    <row r="804" spans="1:4" ht="12.75">
      <c r="A804" s="24"/>
      <c r="C804" s="25"/>
      <c r="D804" s="52"/>
    </row>
    <row r="805" spans="1:4" ht="12.75">
      <c r="A805" s="24"/>
      <c r="C805" s="25"/>
      <c r="D805" s="52"/>
    </row>
    <row r="806" spans="1:4" ht="12.75">
      <c r="A806" s="24"/>
      <c r="C806" s="25"/>
      <c r="D806" s="52"/>
    </row>
    <row r="807" spans="1:4" ht="12.75">
      <c r="A807" s="24"/>
      <c r="C807" s="25"/>
      <c r="D807" s="52"/>
    </row>
    <row r="808" spans="1:4" ht="12.75">
      <c r="A808" s="24"/>
      <c r="C808" s="25"/>
      <c r="D808" s="52"/>
    </row>
    <row r="809" spans="1:4" ht="12.75">
      <c r="A809" s="24"/>
      <c r="C809" s="25"/>
      <c r="D809" s="52"/>
    </row>
    <row r="810" spans="1:4" ht="12.75">
      <c r="A810" s="24"/>
      <c r="C810" s="25"/>
      <c r="D810" s="52"/>
    </row>
    <row r="811" spans="1:4" ht="12.75">
      <c r="A811" s="24"/>
      <c r="C811" s="25"/>
      <c r="D811" s="52"/>
    </row>
    <row r="812" spans="1:4" ht="12.75">
      <c r="A812" s="24"/>
      <c r="C812" s="25"/>
      <c r="D812" s="52"/>
    </row>
    <row r="813" spans="1:4" ht="12.75">
      <c r="A813" s="24"/>
      <c r="C813" s="25"/>
      <c r="D813" s="52"/>
    </row>
    <row r="814" spans="1:4" ht="12.75">
      <c r="A814" s="24"/>
      <c r="C814" s="25"/>
      <c r="D814" s="52"/>
    </row>
    <row r="815" spans="1:4" ht="12.75">
      <c r="A815" s="24"/>
      <c r="C815" s="25"/>
      <c r="D815" s="52"/>
    </row>
    <row r="816" spans="1:4" ht="12.75">
      <c r="A816" s="24"/>
      <c r="C816" s="25"/>
      <c r="D816" s="52"/>
    </row>
    <row r="817" spans="1:4" ht="12.75">
      <c r="A817" s="24"/>
      <c r="C817" s="25"/>
      <c r="D817" s="52"/>
    </row>
    <row r="818" spans="1:4" ht="12.75">
      <c r="A818" s="24"/>
      <c r="C818" s="25"/>
      <c r="D818" s="52"/>
    </row>
    <row r="819" spans="1:4" ht="12.75">
      <c r="A819" s="24"/>
      <c r="C819" s="25"/>
      <c r="D819" s="52"/>
    </row>
  </sheetData>
  <sheetProtection/>
  <mergeCells count="32">
    <mergeCell ref="A161:B161"/>
    <mergeCell ref="B166:C166"/>
    <mergeCell ref="A186:D186"/>
    <mergeCell ref="A296:B296"/>
    <mergeCell ref="A11:D11"/>
    <mergeCell ref="A10:D10"/>
    <mergeCell ref="A57:D57"/>
    <mergeCell ref="A121:D121"/>
    <mergeCell ref="B127:C127"/>
    <mergeCell ref="A181:D181"/>
    <mergeCell ref="A122:D122"/>
    <mergeCell ref="A128:D128"/>
    <mergeCell ref="A262:D262"/>
    <mergeCell ref="A283:D283"/>
    <mergeCell ref="B300:C300"/>
    <mergeCell ref="A184:B184"/>
    <mergeCell ref="A276:D276"/>
    <mergeCell ref="B298:C298"/>
    <mergeCell ref="B299:C299"/>
    <mergeCell ref="A204:D204"/>
    <mergeCell ref="A215:D215"/>
    <mergeCell ref="A261:D261"/>
    <mergeCell ref="A291:D291"/>
    <mergeCell ref="A187:D187"/>
    <mergeCell ref="A282:D282"/>
    <mergeCell ref="B289:C289"/>
    <mergeCell ref="A168:D168"/>
    <mergeCell ref="A162:D162"/>
    <mergeCell ref="A254:D254"/>
    <mergeCell ref="A216:D216"/>
    <mergeCell ref="A290:D290"/>
    <mergeCell ref="A169:D16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&amp;CStrona &amp;P z &amp;N</oddFooter>
  </headerFooter>
  <rowBreaks count="4" manualBreakCount="4">
    <brk id="127" max="3" man="1"/>
    <brk id="176" max="3" man="1"/>
    <brk id="227" max="3" man="1"/>
    <brk id="275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41"/>
  <sheetViews>
    <sheetView zoomScale="70" zoomScaleNormal="70" zoomScaleSheetLayoutView="50" zoomScalePageLayoutView="0" workbookViewId="0" topLeftCell="A10">
      <pane ySplit="1" topLeftCell="A11" activePane="bottomLeft" state="frozen"/>
      <selection pane="topLeft" activeCell="A10" sqref="A10"/>
      <selection pane="bottomLeft" activeCell="D22" sqref="D22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0.8515625" style="6" customWidth="1"/>
    <col min="10" max="10" width="15.140625" style="4" customWidth="1"/>
    <col min="11" max="11" width="13.28125" style="4" customWidth="1"/>
    <col min="12" max="12" width="11.421875" style="4" customWidth="1"/>
    <col min="13" max="13" width="18.00390625" style="4" customWidth="1"/>
    <col min="14" max="14" width="14.7109375" style="4" customWidth="1"/>
    <col min="15" max="18" width="15.00390625" style="4" customWidth="1"/>
    <col min="19" max="22" width="8.00390625" style="4" customWidth="1"/>
    <col min="23" max="16384" width="9.140625" style="4" customWidth="1"/>
  </cols>
  <sheetData>
    <row r="1" ht="12.75"/>
    <row r="2" ht="12.75"/>
    <row r="3" ht="12.75"/>
    <row r="4" ht="12.75"/>
    <row r="5" ht="12.75"/>
    <row r="6" ht="12.75"/>
    <row r="7" ht="18">
      <c r="A7" s="5" t="s">
        <v>833</v>
      </c>
    </row>
    <row r="8" spans="1:8" ht="23.25" customHeight="1" thickBot="1">
      <c r="A8" s="311" t="s">
        <v>22</v>
      </c>
      <c r="B8" s="311"/>
      <c r="C8" s="311"/>
      <c r="D8" s="311"/>
      <c r="E8" s="311"/>
      <c r="F8" s="311"/>
      <c r="G8" s="311"/>
      <c r="H8" s="311"/>
    </row>
    <row r="9" spans="1:22" s="11" customFormat="1" ht="18" customHeight="1">
      <c r="A9" s="317" t="s">
        <v>23</v>
      </c>
      <c r="B9" s="312" t="s">
        <v>24</v>
      </c>
      <c r="C9" s="312" t="s">
        <v>25</v>
      </c>
      <c r="D9" s="312" t="s">
        <v>26</v>
      </c>
      <c r="E9" s="312" t="s">
        <v>27</v>
      </c>
      <c r="F9" s="312" t="s">
        <v>14</v>
      </c>
      <c r="G9" s="312" t="s">
        <v>71</v>
      </c>
      <c r="H9" s="312" t="s">
        <v>28</v>
      </c>
      <c r="I9" s="312" t="s">
        <v>15</v>
      </c>
      <c r="J9" s="304" t="s">
        <v>16</v>
      </c>
      <c r="K9" s="303" t="s">
        <v>72</v>
      </c>
      <c r="L9" s="303" t="s">
        <v>18</v>
      </c>
      <c r="M9" s="303" t="s">
        <v>17</v>
      </c>
      <c r="N9" s="303" t="s">
        <v>864</v>
      </c>
      <c r="O9" s="303" t="s">
        <v>73</v>
      </c>
      <c r="P9" s="303"/>
      <c r="Q9" s="303" t="s">
        <v>74</v>
      </c>
      <c r="R9" s="303"/>
      <c r="S9" s="304" t="s">
        <v>79</v>
      </c>
      <c r="T9" s="305"/>
      <c r="U9" s="305"/>
      <c r="V9" s="306"/>
    </row>
    <row r="10" spans="1:22" s="11" customFormat="1" ht="36.75" customHeight="1">
      <c r="A10" s="318"/>
      <c r="B10" s="313"/>
      <c r="C10" s="313"/>
      <c r="D10" s="313"/>
      <c r="E10" s="313"/>
      <c r="F10" s="313"/>
      <c r="G10" s="313"/>
      <c r="H10" s="313"/>
      <c r="I10" s="313"/>
      <c r="J10" s="315"/>
      <c r="K10" s="277"/>
      <c r="L10" s="277"/>
      <c r="M10" s="277"/>
      <c r="N10" s="277"/>
      <c r="O10" s="277"/>
      <c r="P10" s="277"/>
      <c r="Q10" s="277"/>
      <c r="R10" s="277"/>
      <c r="S10" s="307"/>
      <c r="T10" s="308"/>
      <c r="U10" s="308"/>
      <c r="V10" s="309"/>
    </row>
    <row r="11" spans="1:22" s="11" customFormat="1" ht="42" customHeight="1" thickBot="1">
      <c r="A11" s="319"/>
      <c r="B11" s="314"/>
      <c r="C11" s="314"/>
      <c r="D11" s="314"/>
      <c r="E11" s="314"/>
      <c r="F11" s="314"/>
      <c r="G11" s="314"/>
      <c r="H11" s="314"/>
      <c r="I11" s="314"/>
      <c r="J11" s="316"/>
      <c r="K11" s="310"/>
      <c r="L11" s="310"/>
      <c r="M11" s="310"/>
      <c r="N11" s="310"/>
      <c r="O11" s="227" t="s">
        <v>29</v>
      </c>
      <c r="P11" s="227" t="s">
        <v>30</v>
      </c>
      <c r="Q11" s="227" t="s">
        <v>29</v>
      </c>
      <c r="R11" s="227" t="s">
        <v>30</v>
      </c>
      <c r="S11" s="228" t="s">
        <v>75</v>
      </c>
      <c r="T11" s="228" t="s">
        <v>76</v>
      </c>
      <c r="U11" s="228" t="s">
        <v>77</v>
      </c>
      <c r="V11" s="228" t="s">
        <v>78</v>
      </c>
    </row>
    <row r="12" spans="1:22" ht="33" customHeight="1">
      <c r="A12" s="320" t="s">
        <v>92</v>
      </c>
      <c r="B12" s="320"/>
      <c r="C12" s="320"/>
      <c r="D12" s="320"/>
      <c r="E12" s="320"/>
      <c r="F12" s="320"/>
      <c r="G12" s="320"/>
      <c r="H12" s="320"/>
      <c r="I12" s="320"/>
      <c r="J12" s="320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s="11" customFormat="1" ht="28.5" customHeight="1">
      <c r="A13" s="2">
        <v>1</v>
      </c>
      <c r="B13" s="103" t="s">
        <v>299</v>
      </c>
      <c r="C13" s="103" t="s">
        <v>300</v>
      </c>
      <c r="D13" s="103" t="s">
        <v>301</v>
      </c>
      <c r="E13" s="104" t="s">
        <v>302</v>
      </c>
      <c r="F13" s="103" t="s">
        <v>303</v>
      </c>
      <c r="G13" s="103">
        <v>1995</v>
      </c>
      <c r="H13" s="103">
        <v>2005</v>
      </c>
      <c r="I13" s="103">
        <v>5</v>
      </c>
      <c r="J13" s="103" t="s">
        <v>6</v>
      </c>
      <c r="K13" s="103">
        <v>1790</v>
      </c>
      <c r="L13" s="113">
        <v>401530</v>
      </c>
      <c r="M13" s="113" t="s">
        <v>356</v>
      </c>
      <c r="N13" s="114"/>
      <c r="O13" s="118" t="s">
        <v>834</v>
      </c>
      <c r="P13" s="118" t="s">
        <v>835</v>
      </c>
      <c r="Q13" s="118"/>
      <c r="R13" s="118"/>
      <c r="S13" s="48" t="s">
        <v>6</v>
      </c>
      <c r="T13" s="48" t="s">
        <v>6</v>
      </c>
      <c r="U13" s="48"/>
      <c r="V13" s="211"/>
    </row>
    <row r="14" spans="1:22" s="11" customFormat="1" ht="18.75" customHeight="1">
      <c r="A14" s="2">
        <v>2</v>
      </c>
      <c r="B14" s="99" t="s">
        <v>304</v>
      </c>
      <c r="C14" s="99" t="s">
        <v>305</v>
      </c>
      <c r="D14" s="99">
        <v>18192</v>
      </c>
      <c r="E14" s="99" t="s">
        <v>306</v>
      </c>
      <c r="F14" s="99" t="s">
        <v>307</v>
      </c>
      <c r="G14" s="99">
        <v>6871</v>
      </c>
      <c r="H14" s="99">
        <v>1995</v>
      </c>
      <c r="I14" s="99">
        <v>2</v>
      </c>
      <c r="J14" s="99">
        <v>9200</v>
      </c>
      <c r="K14" s="99">
        <v>17000</v>
      </c>
      <c r="L14" s="93"/>
      <c r="M14" s="113"/>
      <c r="N14" s="114"/>
      <c r="O14" s="119" t="s">
        <v>836</v>
      </c>
      <c r="P14" s="119" t="s">
        <v>837</v>
      </c>
      <c r="Q14" s="119"/>
      <c r="R14" s="119"/>
      <c r="S14" s="48" t="s">
        <v>6</v>
      </c>
      <c r="T14" s="48" t="s">
        <v>6</v>
      </c>
      <c r="U14" s="212"/>
      <c r="V14" s="212"/>
    </row>
    <row r="15" spans="1:22" s="11" customFormat="1" ht="18.75" customHeight="1">
      <c r="A15" s="2">
        <v>3</v>
      </c>
      <c r="B15" s="93" t="s">
        <v>308</v>
      </c>
      <c r="C15" s="93">
        <v>266</v>
      </c>
      <c r="D15" s="93">
        <v>731965</v>
      </c>
      <c r="E15" s="99" t="s">
        <v>309</v>
      </c>
      <c r="F15" s="93" t="s">
        <v>310</v>
      </c>
      <c r="G15" s="93">
        <v>4680</v>
      </c>
      <c r="H15" s="93">
        <v>1987</v>
      </c>
      <c r="I15" s="93">
        <v>6</v>
      </c>
      <c r="J15" s="93" t="s">
        <v>6</v>
      </c>
      <c r="K15" s="99"/>
      <c r="L15" s="93"/>
      <c r="M15" s="113"/>
      <c r="N15" s="115"/>
      <c r="O15" s="120" t="s">
        <v>838</v>
      </c>
      <c r="P15" s="120" t="s">
        <v>839</v>
      </c>
      <c r="Q15" s="119"/>
      <c r="R15" s="119"/>
      <c r="S15" s="48" t="s">
        <v>6</v>
      </c>
      <c r="T15" s="48" t="s">
        <v>6</v>
      </c>
      <c r="U15" s="212"/>
      <c r="V15" s="212"/>
    </row>
    <row r="16" spans="1:22" s="11" customFormat="1" ht="18.75" customHeight="1">
      <c r="A16" s="2">
        <v>4</v>
      </c>
      <c r="B16" s="99" t="s">
        <v>311</v>
      </c>
      <c r="C16" s="99" t="s">
        <v>312</v>
      </c>
      <c r="D16" s="105">
        <v>36408200000000</v>
      </c>
      <c r="E16" s="99" t="s">
        <v>313</v>
      </c>
      <c r="F16" s="99" t="s">
        <v>310</v>
      </c>
      <c r="G16" s="99">
        <v>2120</v>
      </c>
      <c r="H16" s="99">
        <v>1982</v>
      </c>
      <c r="I16" s="99">
        <v>6</v>
      </c>
      <c r="J16" s="99" t="s">
        <v>6</v>
      </c>
      <c r="K16" s="99">
        <v>2100</v>
      </c>
      <c r="L16" s="93"/>
      <c r="M16" s="113"/>
      <c r="N16" s="115"/>
      <c r="O16" s="120" t="s">
        <v>838</v>
      </c>
      <c r="P16" s="120" t="s">
        <v>839</v>
      </c>
      <c r="Q16" s="119"/>
      <c r="R16" s="119"/>
      <c r="S16" s="48" t="s">
        <v>6</v>
      </c>
      <c r="T16" s="48" t="s">
        <v>6</v>
      </c>
      <c r="U16" s="212"/>
      <c r="V16" s="212"/>
    </row>
    <row r="17" spans="1:22" s="11" customFormat="1" ht="18.75" customHeight="1">
      <c r="A17" s="2">
        <v>5</v>
      </c>
      <c r="B17" s="99" t="s">
        <v>308</v>
      </c>
      <c r="C17" s="99">
        <v>26</v>
      </c>
      <c r="D17" s="99">
        <v>91557</v>
      </c>
      <c r="E17" s="99" t="s">
        <v>314</v>
      </c>
      <c r="F17" s="99" t="s">
        <v>310</v>
      </c>
      <c r="G17" s="99">
        <v>4680</v>
      </c>
      <c r="H17" s="99">
        <v>1966</v>
      </c>
      <c r="I17" s="99">
        <v>6</v>
      </c>
      <c r="J17" s="99" t="s">
        <v>6</v>
      </c>
      <c r="K17" s="99">
        <v>6900</v>
      </c>
      <c r="L17" s="93"/>
      <c r="M17" s="113"/>
      <c r="N17" s="115"/>
      <c r="O17" s="120" t="s">
        <v>838</v>
      </c>
      <c r="P17" s="120" t="s">
        <v>839</v>
      </c>
      <c r="Q17" s="119"/>
      <c r="R17" s="119"/>
      <c r="S17" s="48" t="s">
        <v>6</v>
      </c>
      <c r="T17" s="48" t="s">
        <v>6</v>
      </c>
      <c r="U17" s="212"/>
      <c r="V17" s="212"/>
    </row>
    <row r="18" spans="1:22" s="11" customFormat="1" ht="18.75" customHeight="1">
      <c r="A18" s="2">
        <v>6</v>
      </c>
      <c r="B18" s="99" t="s">
        <v>315</v>
      </c>
      <c r="C18" s="99" t="s">
        <v>316</v>
      </c>
      <c r="D18" s="99">
        <v>59669</v>
      </c>
      <c r="E18" s="99" t="s">
        <v>317</v>
      </c>
      <c r="F18" s="99" t="s">
        <v>310</v>
      </c>
      <c r="G18" s="99">
        <v>6830</v>
      </c>
      <c r="H18" s="99">
        <v>1975</v>
      </c>
      <c r="I18" s="99">
        <v>6</v>
      </c>
      <c r="J18" s="99" t="s">
        <v>6</v>
      </c>
      <c r="K18" s="99">
        <v>10650</v>
      </c>
      <c r="L18" s="93"/>
      <c r="M18" s="113"/>
      <c r="N18" s="115"/>
      <c r="O18" s="120" t="s">
        <v>838</v>
      </c>
      <c r="P18" s="120" t="s">
        <v>839</v>
      </c>
      <c r="Q18" s="119"/>
      <c r="R18" s="119"/>
      <c r="S18" s="48" t="s">
        <v>6</v>
      </c>
      <c r="T18" s="48" t="s">
        <v>6</v>
      </c>
      <c r="U18" s="212"/>
      <c r="V18" s="212"/>
    </row>
    <row r="19" spans="1:22" s="11" customFormat="1" ht="18.75" customHeight="1">
      <c r="A19" s="2">
        <v>7</v>
      </c>
      <c r="B19" s="99" t="s">
        <v>318</v>
      </c>
      <c r="C19" s="99" t="s">
        <v>319</v>
      </c>
      <c r="D19" s="105" t="s">
        <v>320</v>
      </c>
      <c r="E19" s="99" t="s">
        <v>321</v>
      </c>
      <c r="F19" s="99" t="s">
        <v>310</v>
      </c>
      <c r="G19" s="99">
        <v>1598</v>
      </c>
      <c r="H19" s="99">
        <v>1996</v>
      </c>
      <c r="I19" s="99">
        <v>4</v>
      </c>
      <c r="J19" s="99" t="s">
        <v>6</v>
      </c>
      <c r="K19" s="99">
        <v>1670</v>
      </c>
      <c r="L19" s="93"/>
      <c r="M19" s="113"/>
      <c r="N19" s="115"/>
      <c r="O19" s="119" t="s">
        <v>836</v>
      </c>
      <c r="P19" s="119" t="s">
        <v>837</v>
      </c>
      <c r="Q19" s="119"/>
      <c r="R19" s="119"/>
      <c r="S19" s="48" t="s">
        <v>6</v>
      </c>
      <c r="T19" s="48" t="s">
        <v>6</v>
      </c>
      <c r="U19" s="212"/>
      <c r="V19" s="212"/>
    </row>
    <row r="20" spans="1:22" s="11" customFormat="1" ht="18.75" customHeight="1">
      <c r="A20" s="2">
        <v>8</v>
      </c>
      <c r="B20" s="99" t="s">
        <v>322</v>
      </c>
      <c r="C20" s="99">
        <v>408</v>
      </c>
      <c r="D20" s="105">
        <v>30905011005868</v>
      </c>
      <c r="E20" s="99" t="s">
        <v>323</v>
      </c>
      <c r="F20" s="99" t="s">
        <v>310</v>
      </c>
      <c r="G20" s="99">
        <v>2172</v>
      </c>
      <c r="H20" s="99">
        <v>1973</v>
      </c>
      <c r="I20" s="99">
        <v>9</v>
      </c>
      <c r="J20" s="99" t="s">
        <v>6</v>
      </c>
      <c r="K20" s="99"/>
      <c r="L20" s="93"/>
      <c r="M20" s="113"/>
      <c r="N20" s="115"/>
      <c r="O20" s="119" t="s">
        <v>836</v>
      </c>
      <c r="P20" s="119" t="s">
        <v>837</v>
      </c>
      <c r="Q20" s="119"/>
      <c r="R20" s="119"/>
      <c r="S20" s="48" t="s">
        <v>6</v>
      </c>
      <c r="T20" s="48" t="s">
        <v>6</v>
      </c>
      <c r="U20" s="212"/>
      <c r="V20" s="212"/>
    </row>
    <row r="21" spans="1:22" s="11" customFormat="1" ht="33" customHeight="1">
      <c r="A21" s="2">
        <v>9</v>
      </c>
      <c r="B21" s="99" t="s">
        <v>304</v>
      </c>
      <c r="C21" s="99" t="s">
        <v>324</v>
      </c>
      <c r="D21" s="106" t="s">
        <v>325</v>
      </c>
      <c r="E21" s="99" t="s">
        <v>326</v>
      </c>
      <c r="F21" s="99" t="s">
        <v>310</v>
      </c>
      <c r="G21" s="99">
        <v>6871</v>
      </c>
      <c r="H21" s="99">
        <v>2009</v>
      </c>
      <c r="I21" s="99">
        <v>6</v>
      </c>
      <c r="J21" s="99">
        <v>6520</v>
      </c>
      <c r="K21" s="99">
        <v>15000</v>
      </c>
      <c r="L21" s="93">
        <v>8996</v>
      </c>
      <c r="M21" s="113" t="s">
        <v>356</v>
      </c>
      <c r="N21" s="117">
        <v>450000</v>
      </c>
      <c r="O21" s="119" t="s">
        <v>359</v>
      </c>
      <c r="P21" s="119" t="s">
        <v>840</v>
      </c>
      <c r="Q21" s="119" t="s">
        <v>359</v>
      </c>
      <c r="R21" s="119" t="s">
        <v>840</v>
      </c>
      <c r="S21" s="48" t="s">
        <v>6</v>
      </c>
      <c r="T21" s="48" t="s">
        <v>6</v>
      </c>
      <c r="U21" s="48" t="s">
        <v>6</v>
      </c>
      <c r="V21" s="212"/>
    </row>
    <row r="22" spans="1:22" s="11" customFormat="1" ht="28.5" customHeight="1">
      <c r="A22" s="2">
        <v>10</v>
      </c>
      <c r="B22" s="99" t="s">
        <v>322</v>
      </c>
      <c r="C22" s="99">
        <v>409</v>
      </c>
      <c r="D22" s="107">
        <v>30905010261377</v>
      </c>
      <c r="E22" s="99" t="s">
        <v>327</v>
      </c>
      <c r="F22" s="99" t="s">
        <v>310</v>
      </c>
      <c r="G22" s="99">
        <v>2277</v>
      </c>
      <c r="H22" s="99">
        <v>1977</v>
      </c>
      <c r="I22" s="99">
        <v>9</v>
      </c>
      <c r="J22" s="99">
        <v>2290</v>
      </c>
      <c r="K22" s="99">
        <v>5200</v>
      </c>
      <c r="L22" s="93"/>
      <c r="M22" s="113"/>
      <c r="N22" s="116"/>
      <c r="O22" s="119" t="s">
        <v>358</v>
      </c>
      <c r="P22" s="119" t="s">
        <v>841</v>
      </c>
      <c r="Q22" s="119"/>
      <c r="R22" s="119"/>
      <c r="S22" s="48" t="s">
        <v>6</v>
      </c>
      <c r="T22" s="48" t="s">
        <v>6</v>
      </c>
      <c r="U22" s="212"/>
      <c r="V22" s="212"/>
    </row>
    <row r="23" spans="1:22" s="11" customFormat="1" ht="36" customHeight="1">
      <c r="A23" s="2">
        <v>11</v>
      </c>
      <c r="B23" s="93" t="s">
        <v>328</v>
      </c>
      <c r="C23" s="93"/>
      <c r="D23" s="108" t="s">
        <v>329</v>
      </c>
      <c r="E23" s="99" t="s">
        <v>330</v>
      </c>
      <c r="F23" s="93" t="s">
        <v>331</v>
      </c>
      <c r="G23" s="93">
        <v>6871</v>
      </c>
      <c r="H23" s="93">
        <v>2011</v>
      </c>
      <c r="I23" s="93">
        <v>6</v>
      </c>
      <c r="J23" s="93" t="s">
        <v>6</v>
      </c>
      <c r="K23" s="99">
        <v>15000</v>
      </c>
      <c r="L23" s="93">
        <v>7460</v>
      </c>
      <c r="M23" s="113" t="s">
        <v>356</v>
      </c>
      <c r="N23" s="117">
        <v>450000</v>
      </c>
      <c r="O23" s="120" t="s">
        <v>842</v>
      </c>
      <c r="P23" s="120" t="s">
        <v>843</v>
      </c>
      <c r="Q23" s="120" t="s">
        <v>842</v>
      </c>
      <c r="R23" s="120" t="s">
        <v>843</v>
      </c>
      <c r="S23" s="48" t="s">
        <v>6</v>
      </c>
      <c r="T23" s="48" t="s">
        <v>6</v>
      </c>
      <c r="U23" s="48" t="s">
        <v>6</v>
      </c>
      <c r="V23" s="212"/>
    </row>
    <row r="24" spans="1:22" s="11" customFormat="1" ht="36" customHeight="1">
      <c r="A24" s="2">
        <v>12</v>
      </c>
      <c r="B24" s="99" t="s">
        <v>332</v>
      </c>
      <c r="C24" s="99" t="s">
        <v>333</v>
      </c>
      <c r="D24" s="109" t="s">
        <v>334</v>
      </c>
      <c r="E24" s="99" t="s">
        <v>335</v>
      </c>
      <c r="F24" s="99" t="s">
        <v>336</v>
      </c>
      <c r="G24" s="99"/>
      <c r="H24" s="99">
        <v>2008</v>
      </c>
      <c r="I24" s="99"/>
      <c r="J24" s="99" t="s">
        <v>6</v>
      </c>
      <c r="K24" s="99"/>
      <c r="L24" s="93"/>
      <c r="M24" s="113"/>
      <c r="N24" s="117"/>
      <c r="O24" s="119" t="s">
        <v>844</v>
      </c>
      <c r="P24" s="119" t="s">
        <v>845</v>
      </c>
      <c r="Q24" s="119"/>
      <c r="R24" s="119"/>
      <c r="S24" s="48" t="s">
        <v>6</v>
      </c>
      <c r="T24" s="212"/>
      <c r="U24" s="212"/>
      <c r="V24" s="212"/>
    </row>
    <row r="25" spans="1:22" s="11" customFormat="1" ht="33.75" customHeight="1">
      <c r="A25" s="2">
        <v>13</v>
      </c>
      <c r="B25" s="93" t="s">
        <v>337</v>
      </c>
      <c r="C25" s="93" t="s">
        <v>338</v>
      </c>
      <c r="D25" s="110" t="s">
        <v>339</v>
      </c>
      <c r="E25" s="99" t="s">
        <v>340</v>
      </c>
      <c r="F25" s="93" t="s">
        <v>310</v>
      </c>
      <c r="G25" s="93">
        <v>2000</v>
      </c>
      <c r="H25" s="93">
        <v>1993</v>
      </c>
      <c r="I25" s="93">
        <v>6</v>
      </c>
      <c r="J25" s="93">
        <v>890</v>
      </c>
      <c r="K25" s="99">
        <v>2640</v>
      </c>
      <c r="L25" s="93">
        <v>124802</v>
      </c>
      <c r="M25" s="113" t="s">
        <v>356</v>
      </c>
      <c r="N25" s="117"/>
      <c r="O25" s="120" t="s">
        <v>846</v>
      </c>
      <c r="P25" s="120" t="s">
        <v>847</v>
      </c>
      <c r="Q25" s="120"/>
      <c r="R25" s="120"/>
      <c r="S25" s="48" t="s">
        <v>6</v>
      </c>
      <c r="T25" s="48" t="s">
        <v>6</v>
      </c>
      <c r="U25" s="48"/>
      <c r="V25" s="212"/>
    </row>
    <row r="26" spans="1:22" s="11" customFormat="1" ht="44.25" customHeight="1">
      <c r="A26" s="2">
        <v>14</v>
      </c>
      <c r="B26" s="93" t="s">
        <v>341</v>
      </c>
      <c r="C26" s="93" t="s">
        <v>342</v>
      </c>
      <c r="D26" s="110">
        <v>45239</v>
      </c>
      <c r="E26" s="99" t="s">
        <v>335</v>
      </c>
      <c r="F26" s="93" t="s">
        <v>336</v>
      </c>
      <c r="G26" s="93"/>
      <c r="H26" s="93">
        <v>1989</v>
      </c>
      <c r="I26" s="93">
        <v>1</v>
      </c>
      <c r="J26" s="93" t="s">
        <v>6</v>
      </c>
      <c r="K26" s="103"/>
      <c r="L26" s="93"/>
      <c r="M26" s="113"/>
      <c r="N26" s="117"/>
      <c r="O26" s="120" t="s">
        <v>848</v>
      </c>
      <c r="P26" s="120" t="s">
        <v>849</v>
      </c>
      <c r="Q26" s="120" t="s">
        <v>361</v>
      </c>
      <c r="R26" s="120" t="s">
        <v>361</v>
      </c>
      <c r="S26" s="48" t="s">
        <v>6</v>
      </c>
      <c r="T26" s="48" t="s">
        <v>6</v>
      </c>
      <c r="U26" s="212"/>
      <c r="V26" s="212"/>
    </row>
    <row r="27" spans="1:22" s="11" customFormat="1" ht="48" customHeight="1">
      <c r="A27" s="2">
        <v>15</v>
      </c>
      <c r="B27" s="93" t="s">
        <v>343</v>
      </c>
      <c r="C27" s="93" t="s">
        <v>344</v>
      </c>
      <c r="D27" s="110" t="s">
        <v>345</v>
      </c>
      <c r="E27" s="99" t="s">
        <v>346</v>
      </c>
      <c r="F27" s="93" t="s">
        <v>310</v>
      </c>
      <c r="G27" s="93">
        <v>2402</v>
      </c>
      <c r="H27" s="93">
        <v>2002</v>
      </c>
      <c r="I27" s="93">
        <v>6</v>
      </c>
      <c r="J27" s="111">
        <v>1753</v>
      </c>
      <c r="K27" s="99">
        <v>3280</v>
      </c>
      <c r="L27" s="93">
        <v>15516</v>
      </c>
      <c r="M27" s="113" t="s">
        <v>356</v>
      </c>
      <c r="N27" s="117">
        <v>27254</v>
      </c>
      <c r="O27" s="120" t="s">
        <v>362</v>
      </c>
      <c r="P27" s="120" t="s">
        <v>850</v>
      </c>
      <c r="Q27" s="120" t="s">
        <v>362</v>
      </c>
      <c r="R27" s="120" t="s">
        <v>850</v>
      </c>
      <c r="S27" s="48" t="s">
        <v>6</v>
      </c>
      <c r="T27" s="48" t="s">
        <v>6</v>
      </c>
      <c r="U27" s="48" t="s">
        <v>6</v>
      </c>
      <c r="V27" s="212"/>
    </row>
    <row r="28" spans="1:22" s="11" customFormat="1" ht="35.25" customHeight="1">
      <c r="A28" s="2">
        <v>16</v>
      </c>
      <c r="B28" s="93" t="s">
        <v>347</v>
      </c>
      <c r="C28" s="93">
        <v>10</v>
      </c>
      <c r="D28" s="93" t="s">
        <v>348</v>
      </c>
      <c r="E28" s="99" t="s">
        <v>349</v>
      </c>
      <c r="F28" s="93" t="s">
        <v>310</v>
      </c>
      <c r="G28" s="93">
        <v>11100</v>
      </c>
      <c r="H28" s="93">
        <v>1999</v>
      </c>
      <c r="I28" s="93">
        <v>6</v>
      </c>
      <c r="J28" s="93">
        <v>10975</v>
      </c>
      <c r="K28" s="93">
        <v>17500</v>
      </c>
      <c r="L28" s="93">
        <v>31512</v>
      </c>
      <c r="M28" s="113" t="s">
        <v>357</v>
      </c>
      <c r="N28" s="117">
        <v>80000</v>
      </c>
      <c r="O28" s="93" t="s">
        <v>851</v>
      </c>
      <c r="P28" s="93" t="s">
        <v>852</v>
      </c>
      <c r="Q28" s="121"/>
      <c r="R28" s="121"/>
      <c r="S28" s="48" t="s">
        <v>6</v>
      </c>
      <c r="T28" s="48" t="s">
        <v>6</v>
      </c>
      <c r="U28" s="48" t="s">
        <v>6</v>
      </c>
      <c r="V28" s="212"/>
    </row>
    <row r="29" spans="1:22" s="11" customFormat="1" ht="32.25" customHeight="1">
      <c r="A29" s="2">
        <v>17</v>
      </c>
      <c r="B29" s="99" t="s">
        <v>322</v>
      </c>
      <c r="C29" s="99">
        <v>1726</v>
      </c>
      <c r="D29" s="99" t="s">
        <v>350</v>
      </c>
      <c r="E29" s="99" t="s">
        <v>351</v>
      </c>
      <c r="F29" s="93" t="s">
        <v>310</v>
      </c>
      <c r="G29" s="93">
        <v>15070</v>
      </c>
      <c r="H29" s="93">
        <v>1991</v>
      </c>
      <c r="I29" s="93">
        <v>6</v>
      </c>
      <c r="J29" s="93">
        <v>7200</v>
      </c>
      <c r="K29" s="93">
        <v>17500</v>
      </c>
      <c r="L29" s="93">
        <v>128286</v>
      </c>
      <c r="M29" s="113"/>
      <c r="N29" s="93"/>
      <c r="O29" s="93" t="s">
        <v>853</v>
      </c>
      <c r="P29" s="93" t="s">
        <v>854</v>
      </c>
      <c r="Q29" s="121"/>
      <c r="R29" s="121"/>
      <c r="S29" s="48" t="s">
        <v>6</v>
      </c>
      <c r="T29" s="48" t="s">
        <v>6</v>
      </c>
      <c r="U29" s="212"/>
      <c r="V29" s="212"/>
    </row>
    <row r="30" spans="1:22" s="11" customFormat="1" ht="51.75" customHeight="1">
      <c r="A30" s="2">
        <v>18</v>
      </c>
      <c r="B30" s="57" t="s">
        <v>352</v>
      </c>
      <c r="C30" s="57" t="s">
        <v>353</v>
      </c>
      <c r="D30" s="57" t="s">
        <v>354</v>
      </c>
      <c r="E30" s="101" t="s">
        <v>355</v>
      </c>
      <c r="F30" s="93" t="s">
        <v>303</v>
      </c>
      <c r="G30" s="57">
        <v>1498</v>
      </c>
      <c r="H30" s="57">
        <v>2019</v>
      </c>
      <c r="I30" s="57">
        <v>5</v>
      </c>
      <c r="J30" s="112" t="s">
        <v>6</v>
      </c>
      <c r="K30" s="57">
        <v>1830</v>
      </c>
      <c r="L30" s="57"/>
      <c r="M30" s="57"/>
      <c r="N30" s="117">
        <v>72680</v>
      </c>
      <c r="O30" s="57" t="s">
        <v>363</v>
      </c>
      <c r="P30" s="57" t="s">
        <v>364</v>
      </c>
      <c r="Q30" s="57" t="s">
        <v>363</v>
      </c>
      <c r="R30" s="57" t="s">
        <v>364</v>
      </c>
      <c r="S30" s="48" t="s">
        <v>6</v>
      </c>
      <c r="T30" s="48" t="s">
        <v>6</v>
      </c>
      <c r="U30" s="48" t="s">
        <v>6</v>
      </c>
      <c r="V30" s="48" t="s">
        <v>6</v>
      </c>
    </row>
    <row r="31" spans="1:22" ht="29.25" customHeight="1">
      <c r="A31" s="286" t="s">
        <v>866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</row>
    <row r="32" spans="1:22" s="11" customFormat="1" ht="31.5" customHeight="1">
      <c r="A32" s="2">
        <v>1</v>
      </c>
      <c r="B32" s="146" t="s">
        <v>701</v>
      </c>
      <c r="C32" s="146" t="s">
        <v>702</v>
      </c>
      <c r="D32" s="146">
        <v>437155</v>
      </c>
      <c r="E32" s="144" t="s">
        <v>703</v>
      </c>
      <c r="F32" s="146" t="s">
        <v>704</v>
      </c>
      <c r="G32" s="146">
        <v>1960</v>
      </c>
      <c r="H32" s="146">
        <v>1990</v>
      </c>
      <c r="I32" s="146">
        <v>1</v>
      </c>
      <c r="J32" s="156" t="s">
        <v>361</v>
      </c>
      <c r="K32" s="146" t="s">
        <v>738</v>
      </c>
      <c r="L32" s="33"/>
      <c r="M32" s="146"/>
      <c r="N32" s="157"/>
      <c r="O32" s="146" t="s">
        <v>838</v>
      </c>
      <c r="P32" s="146" t="s">
        <v>839</v>
      </c>
      <c r="Q32" s="146"/>
      <c r="R32" s="146"/>
      <c r="S32" s="48" t="s">
        <v>6</v>
      </c>
      <c r="T32" s="48" t="s">
        <v>6</v>
      </c>
      <c r="U32" s="212"/>
      <c r="V32" s="212"/>
    </row>
    <row r="33" spans="1:22" s="11" customFormat="1" ht="43.5" customHeight="1">
      <c r="A33" s="2">
        <v>2</v>
      </c>
      <c r="B33" s="57" t="s">
        <v>705</v>
      </c>
      <c r="C33" s="57" t="s">
        <v>706</v>
      </c>
      <c r="D33" s="57">
        <v>14917</v>
      </c>
      <c r="E33" s="101" t="s">
        <v>707</v>
      </c>
      <c r="F33" s="57" t="s">
        <v>708</v>
      </c>
      <c r="G33" s="57" t="s">
        <v>361</v>
      </c>
      <c r="H33" s="57">
        <v>1985</v>
      </c>
      <c r="I33" s="57" t="s">
        <v>361</v>
      </c>
      <c r="J33" s="112" t="s">
        <v>737</v>
      </c>
      <c r="K33" s="57" t="s">
        <v>739</v>
      </c>
      <c r="L33" s="33"/>
      <c r="M33" s="57"/>
      <c r="N33" s="158"/>
      <c r="O33" s="146" t="s">
        <v>838</v>
      </c>
      <c r="P33" s="146" t="s">
        <v>839</v>
      </c>
      <c r="Q33" s="57"/>
      <c r="R33" s="57"/>
      <c r="S33" s="48" t="s">
        <v>6</v>
      </c>
      <c r="T33" s="212"/>
      <c r="U33" s="212"/>
      <c r="V33" s="212"/>
    </row>
    <row r="34" spans="1:22" s="11" customFormat="1" ht="33.75" customHeight="1">
      <c r="A34" s="2">
        <v>3</v>
      </c>
      <c r="B34" s="57" t="s">
        <v>701</v>
      </c>
      <c r="C34" s="57" t="s">
        <v>709</v>
      </c>
      <c r="D34" s="57">
        <v>5129</v>
      </c>
      <c r="E34" s="101" t="s">
        <v>710</v>
      </c>
      <c r="F34" s="57" t="s">
        <v>711</v>
      </c>
      <c r="G34" s="57">
        <v>3120</v>
      </c>
      <c r="H34" s="57">
        <v>1980</v>
      </c>
      <c r="I34" s="57">
        <v>1</v>
      </c>
      <c r="J34" s="112"/>
      <c r="K34" s="57" t="s">
        <v>740</v>
      </c>
      <c r="L34" s="33"/>
      <c r="M34" s="57"/>
      <c r="N34" s="158"/>
      <c r="O34" s="146" t="s">
        <v>838</v>
      </c>
      <c r="P34" s="146" t="s">
        <v>839</v>
      </c>
      <c r="Q34" s="57"/>
      <c r="R34" s="57"/>
      <c r="S34" s="48" t="s">
        <v>6</v>
      </c>
      <c r="T34" s="48" t="s">
        <v>6</v>
      </c>
      <c r="U34" s="212"/>
      <c r="V34" s="212"/>
    </row>
    <row r="35" spans="1:22" s="11" customFormat="1" ht="36" customHeight="1">
      <c r="A35" s="2">
        <v>4</v>
      </c>
      <c r="B35" s="57" t="s">
        <v>337</v>
      </c>
      <c r="C35" s="57" t="s">
        <v>712</v>
      </c>
      <c r="D35" s="57" t="s">
        <v>713</v>
      </c>
      <c r="E35" s="101" t="s">
        <v>714</v>
      </c>
      <c r="F35" s="57" t="s">
        <v>715</v>
      </c>
      <c r="G35" s="57">
        <v>1896</v>
      </c>
      <c r="H35" s="57">
        <v>1997</v>
      </c>
      <c r="I35" s="57">
        <v>8</v>
      </c>
      <c r="J35" s="112">
        <v>995</v>
      </c>
      <c r="K35" s="57" t="s">
        <v>741</v>
      </c>
      <c r="L35" s="33"/>
      <c r="M35" s="57" t="s">
        <v>746</v>
      </c>
      <c r="N35" s="117"/>
      <c r="O35" s="57" t="s">
        <v>855</v>
      </c>
      <c r="P35" s="57" t="s">
        <v>856</v>
      </c>
      <c r="Q35" s="57" t="s">
        <v>855</v>
      </c>
      <c r="R35" s="57" t="s">
        <v>856</v>
      </c>
      <c r="S35" s="48" t="s">
        <v>6</v>
      </c>
      <c r="T35" s="48" t="s">
        <v>6</v>
      </c>
      <c r="U35" s="48"/>
      <c r="V35" s="212"/>
    </row>
    <row r="36" spans="1:22" s="11" customFormat="1" ht="33" customHeight="1">
      <c r="A36" s="2">
        <v>5</v>
      </c>
      <c r="B36" s="57" t="s">
        <v>304</v>
      </c>
      <c r="C36" s="57"/>
      <c r="D36" s="57" t="s">
        <v>716</v>
      </c>
      <c r="E36" s="101" t="s">
        <v>717</v>
      </c>
      <c r="F36" s="57" t="s">
        <v>310</v>
      </c>
      <c r="G36" s="57">
        <v>6871</v>
      </c>
      <c r="H36" s="57">
        <v>2011</v>
      </c>
      <c r="I36" s="57">
        <v>3</v>
      </c>
      <c r="J36" s="112">
        <v>6200</v>
      </c>
      <c r="K36" s="57" t="s">
        <v>742</v>
      </c>
      <c r="L36" s="33"/>
      <c r="M36" s="57" t="s">
        <v>747</v>
      </c>
      <c r="N36" s="117">
        <v>170000</v>
      </c>
      <c r="O36" s="57" t="s">
        <v>857</v>
      </c>
      <c r="P36" s="57" t="s">
        <v>858</v>
      </c>
      <c r="Q36" s="57" t="s">
        <v>857</v>
      </c>
      <c r="R36" s="57" t="s">
        <v>858</v>
      </c>
      <c r="S36" s="48" t="s">
        <v>6</v>
      </c>
      <c r="T36" s="48" t="s">
        <v>6</v>
      </c>
      <c r="U36" s="48" t="s">
        <v>6</v>
      </c>
      <c r="V36" s="212"/>
    </row>
    <row r="37" spans="1:22" s="11" customFormat="1" ht="34.5" customHeight="1">
      <c r="A37" s="2">
        <v>6</v>
      </c>
      <c r="B37" s="57" t="s">
        <v>718</v>
      </c>
      <c r="C37" s="57" t="s">
        <v>719</v>
      </c>
      <c r="D37" s="57" t="s">
        <v>720</v>
      </c>
      <c r="E37" s="101"/>
      <c r="F37" s="57" t="s">
        <v>711</v>
      </c>
      <c r="G37" s="57" t="s">
        <v>736</v>
      </c>
      <c r="H37" s="57">
        <v>2005</v>
      </c>
      <c r="I37" s="57">
        <v>1</v>
      </c>
      <c r="J37" s="112"/>
      <c r="K37" s="57" t="s">
        <v>743</v>
      </c>
      <c r="L37" s="33"/>
      <c r="M37" s="57" t="s">
        <v>746</v>
      </c>
      <c r="N37" s="117">
        <v>50000</v>
      </c>
      <c r="O37" s="57" t="s">
        <v>859</v>
      </c>
      <c r="P37" s="57" t="s">
        <v>860</v>
      </c>
      <c r="Q37" s="57" t="s">
        <v>859</v>
      </c>
      <c r="R37" s="57" t="s">
        <v>860</v>
      </c>
      <c r="S37" s="48" t="s">
        <v>6</v>
      </c>
      <c r="T37" s="48" t="s">
        <v>6</v>
      </c>
      <c r="U37" s="48" t="s">
        <v>6</v>
      </c>
      <c r="V37" s="212"/>
    </row>
    <row r="38" spans="1:22" s="11" customFormat="1" ht="30.75" customHeight="1">
      <c r="A38" s="2">
        <v>7</v>
      </c>
      <c r="B38" s="57" t="s">
        <v>337</v>
      </c>
      <c r="C38" s="57" t="s">
        <v>721</v>
      </c>
      <c r="D38" s="57" t="s">
        <v>722</v>
      </c>
      <c r="E38" s="101" t="s">
        <v>723</v>
      </c>
      <c r="F38" s="57" t="s">
        <v>724</v>
      </c>
      <c r="G38" s="57">
        <v>1968</v>
      </c>
      <c r="H38" s="57">
        <v>2016</v>
      </c>
      <c r="I38" s="57">
        <v>5</v>
      </c>
      <c r="J38" s="112"/>
      <c r="K38" s="57" t="s">
        <v>744</v>
      </c>
      <c r="L38" s="33"/>
      <c r="M38" s="57" t="s">
        <v>748</v>
      </c>
      <c r="N38" s="117">
        <v>78000</v>
      </c>
      <c r="O38" s="57" t="s">
        <v>861</v>
      </c>
      <c r="P38" s="57" t="s">
        <v>862</v>
      </c>
      <c r="Q38" s="57" t="s">
        <v>861</v>
      </c>
      <c r="R38" s="57" t="s">
        <v>862</v>
      </c>
      <c r="S38" s="48" t="s">
        <v>6</v>
      </c>
      <c r="T38" s="48" t="s">
        <v>6</v>
      </c>
      <c r="U38" s="48" t="s">
        <v>6</v>
      </c>
      <c r="V38" s="212"/>
    </row>
    <row r="39" spans="1:22" s="11" customFormat="1" ht="41.25" customHeight="1">
      <c r="A39" s="2">
        <v>8</v>
      </c>
      <c r="B39" s="57" t="s">
        <v>725</v>
      </c>
      <c r="C39" s="57" t="s">
        <v>726</v>
      </c>
      <c r="D39" s="57" t="s">
        <v>727</v>
      </c>
      <c r="E39" s="101" t="s">
        <v>728</v>
      </c>
      <c r="F39" s="57" t="s">
        <v>704</v>
      </c>
      <c r="G39" s="57">
        <v>1995</v>
      </c>
      <c r="H39" s="57">
        <v>2011</v>
      </c>
      <c r="I39" s="57">
        <v>1</v>
      </c>
      <c r="J39" s="112"/>
      <c r="K39" s="57" t="s">
        <v>745</v>
      </c>
      <c r="L39" s="33"/>
      <c r="M39" s="57" t="s">
        <v>746</v>
      </c>
      <c r="N39" s="117">
        <v>55000</v>
      </c>
      <c r="O39" s="57" t="s">
        <v>360</v>
      </c>
      <c r="P39" s="57" t="s">
        <v>863</v>
      </c>
      <c r="Q39" s="57" t="s">
        <v>360</v>
      </c>
      <c r="R39" s="57" t="s">
        <v>863</v>
      </c>
      <c r="S39" s="48" t="s">
        <v>6</v>
      </c>
      <c r="T39" s="48" t="s">
        <v>6</v>
      </c>
      <c r="U39" s="48" t="s">
        <v>6</v>
      </c>
      <c r="V39" s="212"/>
    </row>
    <row r="40" spans="1:22" s="11" customFormat="1" ht="29.25" customHeight="1">
      <c r="A40" s="2">
        <v>9</v>
      </c>
      <c r="B40" s="57" t="s">
        <v>729</v>
      </c>
      <c r="C40" s="57" t="s">
        <v>730</v>
      </c>
      <c r="D40" s="57" t="s">
        <v>731</v>
      </c>
      <c r="E40" s="101" t="s">
        <v>732</v>
      </c>
      <c r="F40" s="57" t="s">
        <v>733</v>
      </c>
      <c r="G40" s="57" t="s">
        <v>361</v>
      </c>
      <c r="H40" s="57">
        <v>2014</v>
      </c>
      <c r="I40" s="57"/>
      <c r="J40" s="112">
        <v>2500</v>
      </c>
      <c r="K40" s="57"/>
      <c r="L40" s="33"/>
      <c r="M40" s="57"/>
      <c r="N40" s="117">
        <v>10746</v>
      </c>
      <c r="O40" s="57" t="s">
        <v>360</v>
      </c>
      <c r="P40" s="57" t="s">
        <v>863</v>
      </c>
      <c r="Q40" s="57" t="s">
        <v>360</v>
      </c>
      <c r="R40" s="57" t="s">
        <v>863</v>
      </c>
      <c r="S40" s="48" t="s">
        <v>6</v>
      </c>
      <c r="T40" s="212"/>
      <c r="U40" s="48" t="s">
        <v>6</v>
      </c>
      <c r="V40" s="212"/>
    </row>
    <row r="41" spans="1:22" s="11" customFormat="1" ht="36" customHeight="1">
      <c r="A41" s="2">
        <v>10</v>
      </c>
      <c r="B41" s="99" t="s">
        <v>705</v>
      </c>
      <c r="C41" s="99" t="s">
        <v>734</v>
      </c>
      <c r="D41" s="99">
        <v>3760</v>
      </c>
      <c r="E41" s="99" t="s">
        <v>735</v>
      </c>
      <c r="F41" s="99" t="s">
        <v>708</v>
      </c>
      <c r="G41" s="57" t="s">
        <v>361</v>
      </c>
      <c r="H41" s="99">
        <v>1979</v>
      </c>
      <c r="I41" s="57"/>
      <c r="J41" s="99">
        <v>5500</v>
      </c>
      <c r="K41" s="57"/>
      <c r="L41" s="33"/>
      <c r="M41" s="57"/>
      <c r="N41" s="57"/>
      <c r="O41" s="57" t="s">
        <v>838</v>
      </c>
      <c r="P41" s="57" t="s">
        <v>839</v>
      </c>
      <c r="Q41" s="158"/>
      <c r="R41" s="158"/>
      <c r="S41" s="48" t="s">
        <v>6</v>
      </c>
      <c r="T41" s="212"/>
      <c r="U41" s="212"/>
      <c r="V41" s="212"/>
    </row>
  </sheetData>
  <sheetProtection/>
  <mergeCells count="20">
    <mergeCell ref="N9:N11"/>
    <mergeCell ref="A31:J31"/>
    <mergeCell ref="H9:H11"/>
    <mergeCell ref="A9:A11"/>
    <mergeCell ref="B9:B11"/>
    <mergeCell ref="C9:C11"/>
    <mergeCell ref="D9:D11"/>
    <mergeCell ref="E9:E11"/>
    <mergeCell ref="F9:F11"/>
    <mergeCell ref="A12:J12"/>
    <mergeCell ref="O9:P10"/>
    <mergeCell ref="Q9:R10"/>
    <mergeCell ref="S9:V10"/>
    <mergeCell ref="K9:K11"/>
    <mergeCell ref="L9:L11"/>
    <mergeCell ref="A8:H8"/>
    <mergeCell ref="G9:G11"/>
    <mergeCell ref="I9:I11"/>
    <mergeCell ref="J9:J11"/>
    <mergeCell ref="M9:M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98"/>
  <sheetViews>
    <sheetView zoomScale="70" zoomScaleNormal="70" zoomScalePageLayoutView="0" workbookViewId="0" topLeftCell="A10">
      <selection activeCell="C104" sqref="C104"/>
    </sheetView>
  </sheetViews>
  <sheetFormatPr defaultColWidth="9.140625" defaultRowHeight="12.75"/>
  <cols>
    <col min="1" max="1" width="15.7109375" style="61" customWidth="1"/>
    <col min="2" max="2" width="17.140625" style="62" customWidth="1"/>
    <col min="3" max="3" width="59.8515625" style="74" customWidth="1"/>
    <col min="4" max="4" width="16.8515625" style="61" customWidth="1"/>
    <col min="5" max="5" width="28.8515625" style="61" customWidth="1"/>
    <col min="6" max="16384" width="9.140625" style="61" customWidth="1"/>
  </cols>
  <sheetData>
    <row r="7" spans="1:3" ht="12.75">
      <c r="A7" s="60" t="s">
        <v>832</v>
      </c>
      <c r="B7" s="76"/>
      <c r="C7" s="79"/>
    </row>
    <row r="9" spans="1:4" ht="36" customHeight="1">
      <c r="A9" s="321" t="s">
        <v>1</v>
      </c>
      <c r="B9" s="321"/>
      <c r="C9" s="321"/>
      <c r="D9" s="321"/>
    </row>
    <row r="10" spans="1:4" ht="38.25">
      <c r="A10" s="182" t="s">
        <v>812</v>
      </c>
      <c r="B10" s="208" t="s">
        <v>2</v>
      </c>
      <c r="C10" s="182" t="s">
        <v>3</v>
      </c>
      <c r="D10" s="223" t="s">
        <v>886</v>
      </c>
    </row>
    <row r="11" spans="1:5" ht="36" customHeight="1">
      <c r="A11" s="323" t="s">
        <v>890</v>
      </c>
      <c r="B11" s="323"/>
      <c r="C11" s="323"/>
      <c r="D11" s="323"/>
      <c r="E11" s="12"/>
    </row>
    <row r="12" spans="1:5" ht="36" customHeight="1">
      <c r="A12" s="325" t="s">
        <v>937</v>
      </c>
      <c r="B12" s="326"/>
      <c r="C12" s="327"/>
      <c r="D12" s="273"/>
      <c r="E12" s="12"/>
    </row>
    <row r="13" spans="1:4" ht="25.5" customHeight="1">
      <c r="A13" s="101" t="s">
        <v>932</v>
      </c>
      <c r="B13" s="267">
        <v>500</v>
      </c>
      <c r="C13" s="89" t="s">
        <v>892</v>
      </c>
      <c r="D13" s="248"/>
    </row>
    <row r="14" spans="1:4" ht="39.75" customHeight="1">
      <c r="A14" s="101" t="s">
        <v>820</v>
      </c>
      <c r="B14" s="267">
        <v>0</v>
      </c>
      <c r="C14" s="89" t="s">
        <v>927</v>
      </c>
      <c r="D14" s="248"/>
    </row>
    <row r="15" spans="1:4" ht="25.5" customHeight="1">
      <c r="A15" s="101" t="s">
        <v>917</v>
      </c>
      <c r="B15" s="267">
        <v>0</v>
      </c>
      <c r="C15" s="89" t="s">
        <v>926</v>
      </c>
      <c r="D15" s="264">
        <v>2864.67</v>
      </c>
    </row>
    <row r="16" spans="1:4" ht="25.5" customHeight="1">
      <c r="A16" s="101" t="s">
        <v>819</v>
      </c>
      <c r="B16" s="267">
        <v>0</v>
      </c>
      <c r="C16" s="89" t="s">
        <v>925</v>
      </c>
      <c r="D16" s="248"/>
    </row>
    <row r="17" spans="1:4" ht="25.5">
      <c r="A17" s="278" t="s">
        <v>813</v>
      </c>
      <c r="B17" s="267">
        <v>2843.85</v>
      </c>
      <c r="C17" s="253" t="s">
        <v>919</v>
      </c>
      <c r="D17" s="248"/>
    </row>
    <row r="18" spans="1:4" ht="25.5">
      <c r="A18" s="280"/>
      <c r="B18" s="267">
        <v>1253.13</v>
      </c>
      <c r="C18" s="253" t="s">
        <v>905</v>
      </c>
      <c r="D18" s="248"/>
    </row>
    <row r="19" spans="1:4" ht="24.75" customHeight="1">
      <c r="A19" s="57" t="s">
        <v>815</v>
      </c>
      <c r="B19" s="267">
        <v>2200</v>
      </c>
      <c r="C19" s="253" t="s">
        <v>906</v>
      </c>
      <c r="D19" s="248"/>
    </row>
    <row r="20" spans="1:4" ht="24.75" customHeight="1">
      <c r="A20" s="57" t="s">
        <v>820</v>
      </c>
      <c r="B20" s="267">
        <v>0</v>
      </c>
      <c r="C20" s="253" t="s">
        <v>924</v>
      </c>
      <c r="D20" s="248"/>
    </row>
    <row r="21" spans="1:4" ht="24.75" customHeight="1">
      <c r="A21" s="57" t="s">
        <v>920</v>
      </c>
      <c r="B21" s="267">
        <v>0</v>
      </c>
      <c r="C21" s="253" t="s">
        <v>923</v>
      </c>
      <c r="D21" s="248"/>
    </row>
    <row r="22" spans="1:4" ht="24.75" customHeight="1">
      <c r="A22" s="265" t="s">
        <v>21</v>
      </c>
      <c r="B22" s="266">
        <f>SUM(B13:B21)</f>
        <v>6796.98</v>
      </c>
      <c r="C22" s="253"/>
      <c r="D22" s="248"/>
    </row>
    <row r="23" spans="1:5" ht="23.25" customHeight="1">
      <c r="A23" s="323" t="s">
        <v>893</v>
      </c>
      <c r="B23" s="323"/>
      <c r="C23" s="323"/>
      <c r="D23" s="323"/>
      <c r="E23" s="12"/>
    </row>
    <row r="24" spans="1:5" ht="35.25" customHeight="1">
      <c r="A24" s="325" t="s">
        <v>938</v>
      </c>
      <c r="B24" s="326"/>
      <c r="C24" s="327"/>
      <c r="D24" s="273"/>
      <c r="E24" s="12"/>
    </row>
    <row r="25" spans="1:4" ht="33" customHeight="1">
      <c r="A25" s="101" t="s">
        <v>894</v>
      </c>
      <c r="B25" s="267">
        <v>497.07</v>
      </c>
      <c r="C25" s="89" t="s">
        <v>895</v>
      </c>
      <c r="D25" s="248"/>
    </row>
    <row r="26" spans="1:4" ht="25.5">
      <c r="A26" s="101" t="s">
        <v>813</v>
      </c>
      <c r="B26" s="267">
        <v>2796.6</v>
      </c>
      <c r="C26" s="96" t="s">
        <v>907</v>
      </c>
      <c r="D26" s="248"/>
    </row>
    <row r="27" spans="1:4" ht="25.5">
      <c r="A27" s="101" t="s">
        <v>813</v>
      </c>
      <c r="B27" s="267">
        <v>2325.63</v>
      </c>
      <c r="C27" s="96" t="s">
        <v>908</v>
      </c>
      <c r="D27" s="248"/>
    </row>
    <row r="28" spans="1:4" ht="25.5">
      <c r="A28" s="101" t="s">
        <v>813</v>
      </c>
      <c r="B28" s="267">
        <v>850</v>
      </c>
      <c r="C28" s="253" t="s">
        <v>909</v>
      </c>
      <c r="D28" s="248"/>
    </row>
    <row r="29" spans="1:4" ht="25.5">
      <c r="A29" s="101" t="s">
        <v>813</v>
      </c>
      <c r="B29" s="267">
        <v>2000</v>
      </c>
      <c r="C29" s="253" t="s">
        <v>921</v>
      </c>
      <c r="D29" s="248"/>
    </row>
    <row r="30" spans="1:4" ht="25.5">
      <c r="A30" s="101" t="s">
        <v>813</v>
      </c>
      <c r="B30" s="267">
        <v>3000</v>
      </c>
      <c r="C30" s="253" t="s">
        <v>910</v>
      </c>
      <c r="D30" s="248"/>
    </row>
    <row r="31" spans="1:4" ht="25.5">
      <c r="A31" s="101" t="s">
        <v>813</v>
      </c>
      <c r="B31" s="267">
        <v>1370.7</v>
      </c>
      <c r="C31" s="253" t="s">
        <v>911</v>
      </c>
      <c r="D31" s="248"/>
    </row>
    <row r="32" spans="1:4" ht="30.75" customHeight="1">
      <c r="A32" s="57" t="s">
        <v>21</v>
      </c>
      <c r="B32" s="249">
        <f>SUM(B25:B31)</f>
        <v>12840</v>
      </c>
      <c r="C32" s="248"/>
      <c r="D32" s="248"/>
    </row>
    <row r="33" spans="1:5" ht="23.25" customHeight="1">
      <c r="A33" s="323" t="s">
        <v>933</v>
      </c>
      <c r="B33" s="323"/>
      <c r="C33" s="323"/>
      <c r="D33" s="323"/>
      <c r="E33" s="272"/>
    </row>
    <row r="34" spans="1:5" ht="28.5" customHeight="1">
      <c r="A34" s="325" t="s">
        <v>939</v>
      </c>
      <c r="B34" s="326"/>
      <c r="C34" s="327"/>
      <c r="D34" s="273"/>
      <c r="E34" s="272"/>
    </row>
    <row r="35" spans="1:4" ht="55.5" customHeight="1">
      <c r="A35" s="101" t="s">
        <v>891</v>
      </c>
      <c r="B35" s="267">
        <v>0</v>
      </c>
      <c r="C35" s="101" t="s">
        <v>928</v>
      </c>
      <c r="D35" s="241"/>
    </row>
    <row r="36" spans="1:4" ht="28.5" customHeight="1">
      <c r="A36" s="101" t="s">
        <v>820</v>
      </c>
      <c r="B36" s="267">
        <v>0</v>
      </c>
      <c r="C36" s="101" t="s">
        <v>929</v>
      </c>
      <c r="D36" s="241"/>
    </row>
    <row r="37" spans="1:4" ht="28.5" customHeight="1">
      <c r="A37" s="101" t="s">
        <v>820</v>
      </c>
      <c r="B37" s="267">
        <v>0</v>
      </c>
      <c r="C37" s="101" t="s">
        <v>930</v>
      </c>
      <c r="D37" s="241"/>
    </row>
    <row r="38" spans="1:4" ht="58.5" customHeight="1">
      <c r="A38" s="57" t="s">
        <v>819</v>
      </c>
      <c r="B38" s="268">
        <v>819.34</v>
      </c>
      <c r="C38" s="253" t="s">
        <v>912</v>
      </c>
      <c r="D38" s="241"/>
    </row>
    <row r="39" spans="1:4" ht="58.5" customHeight="1">
      <c r="A39" s="57" t="s">
        <v>819</v>
      </c>
      <c r="B39" s="268">
        <v>2091.51</v>
      </c>
      <c r="C39" s="253" t="s">
        <v>922</v>
      </c>
      <c r="D39" s="241"/>
    </row>
    <row r="40" spans="1:4" ht="28.5" customHeight="1">
      <c r="A40" s="278" t="s">
        <v>813</v>
      </c>
      <c r="B40" s="267">
        <v>1210.05</v>
      </c>
      <c r="C40" s="253" t="s">
        <v>913</v>
      </c>
      <c r="D40" s="241"/>
    </row>
    <row r="41" spans="1:4" ht="48.75" customHeight="1">
      <c r="A41" s="279"/>
      <c r="B41" s="267">
        <v>8629.24</v>
      </c>
      <c r="C41" s="253" t="s">
        <v>914</v>
      </c>
      <c r="D41" s="241"/>
    </row>
    <row r="42" spans="1:4" ht="48.75" customHeight="1">
      <c r="A42" s="280"/>
      <c r="B42" s="267">
        <v>200</v>
      </c>
      <c r="C42" s="253" t="s">
        <v>915</v>
      </c>
      <c r="D42" s="241"/>
    </row>
    <row r="43" spans="1:4" ht="48.75" customHeight="1">
      <c r="A43" s="146" t="s">
        <v>813</v>
      </c>
      <c r="B43" s="267">
        <v>3000</v>
      </c>
      <c r="C43" s="253" t="s">
        <v>918</v>
      </c>
      <c r="D43" s="241"/>
    </row>
    <row r="44" spans="1:4" ht="48.75" customHeight="1">
      <c r="A44" s="146" t="s">
        <v>813</v>
      </c>
      <c r="B44" s="267">
        <v>0</v>
      </c>
      <c r="C44" s="253" t="s">
        <v>931</v>
      </c>
      <c r="D44" s="241"/>
    </row>
    <row r="45" spans="1:7" s="4" customFormat="1" ht="22.5" customHeight="1">
      <c r="A45" s="75" t="s">
        <v>0</v>
      </c>
      <c r="B45" s="199">
        <f>SUM(B35:B44)</f>
        <v>15950.14</v>
      </c>
      <c r="C45" s="31"/>
      <c r="D45" s="242"/>
      <c r="E45" s="237"/>
      <c r="F45" s="15"/>
      <c r="G45" s="15"/>
    </row>
    <row r="46" spans="1:5" ht="22.5" customHeight="1">
      <c r="A46" s="323" t="s">
        <v>934</v>
      </c>
      <c r="B46" s="323"/>
      <c r="C46" s="323"/>
      <c r="D46" s="323"/>
      <c r="E46" s="272"/>
    </row>
    <row r="47" spans="1:5" ht="27" customHeight="1">
      <c r="A47" s="325" t="s">
        <v>940</v>
      </c>
      <c r="B47" s="326"/>
      <c r="C47" s="327"/>
      <c r="D47" s="273"/>
      <c r="E47" s="272"/>
    </row>
    <row r="48" spans="1:4" ht="27" customHeight="1">
      <c r="A48" s="238" t="s">
        <v>815</v>
      </c>
      <c r="B48" s="267">
        <v>1439</v>
      </c>
      <c r="C48" s="238" t="s">
        <v>814</v>
      </c>
      <c r="D48" s="271"/>
    </row>
    <row r="49" spans="1:4" ht="43.5" customHeight="1">
      <c r="A49" s="238" t="s">
        <v>813</v>
      </c>
      <c r="B49" s="267">
        <v>830.25</v>
      </c>
      <c r="C49" s="101" t="s">
        <v>816</v>
      </c>
      <c r="D49" s="271"/>
    </row>
    <row r="50" spans="1:4" ht="43.5" customHeight="1">
      <c r="A50" s="238" t="s">
        <v>813</v>
      </c>
      <c r="B50" s="267">
        <v>1758.79</v>
      </c>
      <c r="C50" s="101" t="s">
        <v>878</v>
      </c>
      <c r="D50" s="271"/>
    </row>
    <row r="51" spans="1:4" ht="42" customHeight="1">
      <c r="A51" s="238" t="s">
        <v>813</v>
      </c>
      <c r="B51" s="269">
        <v>13489.41</v>
      </c>
      <c r="C51" s="238" t="s">
        <v>817</v>
      </c>
      <c r="D51" s="271"/>
    </row>
    <row r="52" spans="1:4" ht="23.25" customHeight="1">
      <c r="A52" s="238" t="s">
        <v>820</v>
      </c>
      <c r="B52" s="269">
        <v>3100</v>
      </c>
      <c r="C52" s="238" t="s">
        <v>818</v>
      </c>
      <c r="D52" s="271"/>
    </row>
    <row r="53" spans="1:4" ht="42" customHeight="1">
      <c r="A53" s="238" t="s">
        <v>820</v>
      </c>
      <c r="B53" s="269">
        <v>500</v>
      </c>
      <c r="C53" s="101" t="s">
        <v>821</v>
      </c>
      <c r="D53" s="271"/>
    </row>
    <row r="54" spans="1:4" ht="44.25" customHeight="1">
      <c r="A54" s="238" t="s">
        <v>813</v>
      </c>
      <c r="B54" s="269">
        <v>9368.71</v>
      </c>
      <c r="C54" s="101" t="s">
        <v>879</v>
      </c>
      <c r="D54" s="271"/>
    </row>
    <row r="55" spans="1:5" ht="61.5" customHeight="1">
      <c r="A55" s="238" t="s">
        <v>819</v>
      </c>
      <c r="B55" s="269">
        <v>0</v>
      </c>
      <c r="C55" s="101" t="s">
        <v>896</v>
      </c>
      <c r="D55" s="251">
        <v>10000</v>
      </c>
      <c r="E55" s="252" t="s">
        <v>904</v>
      </c>
    </row>
    <row r="56" spans="1:4" ht="44.25" customHeight="1">
      <c r="A56" s="238" t="s">
        <v>819</v>
      </c>
      <c r="B56" s="269">
        <v>1995.93</v>
      </c>
      <c r="C56" s="101" t="s">
        <v>880</v>
      </c>
      <c r="D56" s="324"/>
    </row>
    <row r="57" spans="1:4" ht="44.25" customHeight="1">
      <c r="A57" s="238" t="s">
        <v>819</v>
      </c>
      <c r="B57" s="269">
        <v>1323.72</v>
      </c>
      <c r="C57" s="101" t="s">
        <v>881</v>
      </c>
      <c r="D57" s="324"/>
    </row>
    <row r="58" spans="1:4" ht="44.25" customHeight="1">
      <c r="A58" s="238" t="s">
        <v>820</v>
      </c>
      <c r="B58" s="269">
        <v>5000</v>
      </c>
      <c r="C58" s="101" t="s">
        <v>882</v>
      </c>
      <c r="D58" s="324"/>
    </row>
    <row r="59" spans="1:4" ht="44.25" customHeight="1">
      <c r="A59" s="238" t="s">
        <v>820</v>
      </c>
      <c r="B59" s="269">
        <v>0</v>
      </c>
      <c r="C59" s="101" t="s">
        <v>882</v>
      </c>
      <c r="D59" s="324"/>
    </row>
    <row r="60" spans="1:4" ht="22.5" customHeight="1">
      <c r="A60" s="75" t="s">
        <v>0</v>
      </c>
      <c r="B60" s="199">
        <f>SUM(B48:B59)</f>
        <v>38805.81</v>
      </c>
      <c r="C60" s="1"/>
      <c r="D60" s="220"/>
    </row>
    <row r="61" spans="1:5" ht="23.25" customHeight="1">
      <c r="A61" s="323" t="s">
        <v>935</v>
      </c>
      <c r="B61" s="323"/>
      <c r="C61" s="323"/>
      <c r="D61" s="323"/>
      <c r="E61" s="12"/>
    </row>
    <row r="62" spans="1:5" ht="23.25" customHeight="1">
      <c r="A62" s="325" t="s">
        <v>941</v>
      </c>
      <c r="B62" s="326"/>
      <c r="C62" s="327"/>
      <c r="D62" s="273"/>
      <c r="E62" s="12"/>
    </row>
    <row r="63" spans="1:4" ht="23.25" customHeight="1">
      <c r="A63" s="238" t="s">
        <v>820</v>
      </c>
      <c r="B63" s="239">
        <v>3879.85</v>
      </c>
      <c r="C63" s="101" t="s">
        <v>882</v>
      </c>
      <c r="D63" s="324"/>
    </row>
    <row r="64" spans="1:4" ht="30">
      <c r="A64" s="238" t="s">
        <v>813</v>
      </c>
      <c r="B64" s="239">
        <v>2364.73</v>
      </c>
      <c r="C64" s="101" t="s">
        <v>823</v>
      </c>
      <c r="D64" s="324"/>
    </row>
    <row r="65" spans="1:4" ht="30">
      <c r="A65" s="238" t="s">
        <v>813</v>
      </c>
      <c r="B65" s="239">
        <v>567.57</v>
      </c>
      <c r="C65" s="238" t="s">
        <v>824</v>
      </c>
      <c r="D65" s="324"/>
    </row>
    <row r="66" spans="1:4" ht="30">
      <c r="A66" s="238" t="s">
        <v>813</v>
      </c>
      <c r="B66" s="239">
        <v>4381.16</v>
      </c>
      <c r="C66" s="238" t="s">
        <v>825</v>
      </c>
      <c r="D66" s="324"/>
    </row>
    <row r="67" spans="1:4" ht="30">
      <c r="A67" s="238" t="s">
        <v>813</v>
      </c>
      <c r="B67" s="239">
        <v>4380</v>
      </c>
      <c r="C67" s="101" t="s">
        <v>822</v>
      </c>
      <c r="D67" s="324"/>
    </row>
    <row r="68" spans="1:4" ht="30">
      <c r="A68" s="238" t="s">
        <v>813</v>
      </c>
      <c r="B68" s="239">
        <v>2909.66</v>
      </c>
      <c r="C68" s="238" t="s">
        <v>826</v>
      </c>
      <c r="D68" s="324"/>
    </row>
    <row r="69" spans="1:4" ht="45">
      <c r="A69" s="238" t="s">
        <v>813</v>
      </c>
      <c r="B69" s="239">
        <v>6010</v>
      </c>
      <c r="C69" s="238" t="s">
        <v>827</v>
      </c>
      <c r="D69" s="324"/>
    </row>
    <row r="70" spans="1:7" s="4" customFormat="1" ht="22.5" customHeight="1">
      <c r="A70" s="75" t="s">
        <v>0</v>
      </c>
      <c r="B70" s="199">
        <f>SUM(B63:B69)</f>
        <v>24492.97</v>
      </c>
      <c r="C70" s="200"/>
      <c r="D70" s="88"/>
      <c r="E70" s="15"/>
      <c r="F70" s="15"/>
      <c r="G70" s="15"/>
    </row>
    <row r="71" spans="1:5" ht="30.75" customHeight="1">
      <c r="A71" s="323" t="s">
        <v>936</v>
      </c>
      <c r="B71" s="323"/>
      <c r="C71" s="323"/>
      <c r="D71" s="323"/>
      <c r="E71" s="12"/>
    </row>
    <row r="72" spans="1:5" ht="30.75" customHeight="1">
      <c r="A72" s="325" t="s">
        <v>941</v>
      </c>
      <c r="B72" s="326"/>
      <c r="C72" s="327"/>
      <c r="D72" s="273"/>
      <c r="E72" s="12"/>
    </row>
    <row r="73" spans="1:4" ht="30">
      <c r="A73" s="238" t="s">
        <v>813</v>
      </c>
      <c r="B73" s="269">
        <v>3505.89</v>
      </c>
      <c r="C73" s="238" t="s">
        <v>889</v>
      </c>
      <c r="D73" s="220"/>
    </row>
    <row r="74" spans="1:4" ht="30">
      <c r="A74" s="238" t="s">
        <v>813</v>
      </c>
      <c r="B74" s="269">
        <v>450</v>
      </c>
      <c r="C74" s="238" t="s">
        <v>828</v>
      </c>
      <c r="D74" s="220"/>
    </row>
    <row r="75" spans="1:4" ht="30">
      <c r="A75" s="238" t="s">
        <v>829</v>
      </c>
      <c r="B75" s="269">
        <v>450</v>
      </c>
      <c r="C75" s="238" t="s">
        <v>830</v>
      </c>
      <c r="D75" s="220"/>
    </row>
    <row r="76" spans="1:4" ht="30">
      <c r="A76" s="238" t="s">
        <v>813</v>
      </c>
      <c r="B76" s="269">
        <v>15249.6</v>
      </c>
      <c r="C76" s="238" t="s">
        <v>831</v>
      </c>
      <c r="D76" s="220"/>
    </row>
    <row r="77" spans="1:4" ht="27" customHeight="1">
      <c r="A77" s="238" t="s">
        <v>820</v>
      </c>
      <c r="B77" s="269">
        <v>360</v>
      </c>
      <c r="C77" s="238" t="s">
        <v>882</v>
      </c>
      <c r="D77" s="220"/>
    </row>
    <row r="78" spans="1:4" ht="37.5" customHeight="1">
      <c r="A78" s="238" t="s">
        <v>820</v>
      </c>
      <c r="B78" s="269">
        <v>1300</v>
      </c>
      <c r="C78" s="238" t="s">
        <v>882</v>
      </c>
      <c r="D78" s="220"/>
    </row>
    <row r="79" spans="1:5" ht="30">
      <c r="A79" s="238" t="s">
        <v>813</v>
      </c>
      <c r="B79" s="269">
        <v>700</v>
      </c>
      <c r="C79" s="238" t="s">
        <v>879</v>
      </c>
      <c r="D79" s="220"/>
      <c r="E79" s="240"/>
    </row>
    <row r="80" spans="1:4" ht="26.25" customHeight="1">
      <c r="A80" s="328" t="s">
        <v>898</v>
      </c>
      <c r="B80" s="269">
        <v>12500</v>
      </c>
      <c r="C80" s="250" t="s">
        <v>885</v>
      </c>
      <c r="D80" s="243">
        <v>1500</v>
      </c>
    </row>
    <row r="81" spans="1:4" ht="26.25" customHeight="1">
      <c r="A81" s="329"/>
      <c r="B81" s="269">
        <v>8500</v>
      </c>
      <c r="C81" s="250" t="s">
        <v>897</v>
      </c>
      <c r="D81" s="243"/>
    </row>
    <row r="82" spans="1:4" ht="26.25" customHeight="1">
      <c r="A82" s="238" t="s">
        <v>813</v>
      </c>
      <c r="B82" s="269">
        <v>15249.6</v>
      </c>
      <c r="C82" s="238" t="s">
        <v>884</v>
      </c>
      <c r="D82" s="243"/>
    </row>
    <row r="83" spans="1:4" ht="34.5" customHeight="1">
      <c r="A83" s="238" t="s">
        <v>829</v>
      </c>
      <c r="B83" s="269">
        <v>800</v>
      </c>
      <c r="C83" s="238" t="s">
        <v>888</v>
      </c>
      <c r="D83" s="243"/>
    </row>
    <row r="84" spans="1:4" ht="34.5" customHeight="1">
      <c r="A84" s="238" t="s">
        <v>813</v>
      </c>
      <c r="B84" s="269" t="s">
        <v>902</v>
      </c>
      <c r="C84" s="238" t="s">
        <v>899</v>
      </c>
      <c r="D84" s="243">
        <v>1241.34</v>
      </c>
    </row>
    <row r="85" spans="1:4" ht="34.5" customHeight="1">
      <c r="A85" s="238" t="s">
        <v>815</v>
      </c>
      <c r="B85" s="270" t="s">
        <v>901</v>
      </c>
      <c r="C85" s="238" t="s">
        <v>900</v>
      </c>
      <c r="D85" s="243">
        <v>1554</v>
      </c>
    </row>
    <row r="86" spans="1:4" ht="27" customHeight="1">
      <c r="A86" s="75" t="s">
        <v>0</v>
      </c>
      <c r="B86" s="199">
        <f>SUM(B73:B85)</f>
        <v>59065.09</v>
      </c>
      <c r="C86" s="201"/>
      <c r="D86" s="220"/>
    </row>
    <row r="87" spans="1:3" ht="27" customHeight="1">
      <c r="A87" s="202"/>
      <c r="B87" s="203"/>
      <c r="C87" s="204"/>
    </row>
    <row r="88" spans="1:3" ht="42" customHeight="1">
      <c r="A88" s="198" t="s">
        <v>813</v>
      </c>
      <c r="B88" s="199">
        <f>SUM(B17,B18,B26,B27,B28,B29,B30,B31,B40,B41,B42,B43,B44,B49,B50,B51,B54,B64,B65,B66,B67,B68,B69,B73,B74,B76,B79,B82,B84)</f>
        <v>110694.57</v>
      </c>
      <c r="C88" s="204"/>
    </row>
    <row r="89" spans="1:3" ht="42" customHeight="1">
      <c r="A89" s="198" t="s">
        <v>932</v>
      </c>
      <c r="B89" s="199">
        <f>SUM(B13,B35)</f>
        <v>500</v>
      </c>
      <c r="C89" s="204"/>
    </row>
    <row r="90" spans="1:3" ht="27" customHeight="1">
      <c r="A90" s="198" t="s">
        <v>829</v>
      </c>
      <c r="B90" s="199">
        <f>SUM(B75,B83)</f>
        <v>1250</v>
      </c>
      <c r="C90" s="204"/>
    </row>
    <row r="91" spans="1:3" ht="27" customHeight="1">
      <c r="A91" s="198" t="s">
        <v>819</v>
      </c>
      <c r="B91" s="199">
        <f>SUM(B16,B38,B39,B55,B56,B57)</f>
        <v>6230.500000000001</v>
      </c>
      <c r="C91" s="204"/>
    </row>
    <row r="92" spans="1:3" ht="27" customHeight="1">
      <c r="A92" s="198" t="s">
        <v>820</v>
      </c>
      <c r="B92" s="199">
        <f>SUM(B14,B15,B20,B21,B36,B37,B52,B53,B58,B59,B63,B77,B78)</f>
        <v>14139.85</v>
      </c>
      <c r="C92" s="204"/>
    </row>
    <row r="93" spans="1:3" ht="27" customHeight="1">
      <c r="A93" s="198" t="s">
        <v>815</v>
      </c>
      <c r="B93" s="199">
        <f>SUM(B85,B19,B48)</f>
        <v>3639</v>
      </c>
      <c r="C93" s="204"/>
    </row>
    <row r="94" spans="1:3" ht="27" customHeight="1">
      <c r="A94" s="198" t="s">
        <v>883</v>
      </c>
      <c r="B94" s="199">
        <f>SUM(B25,B80,B81)</f>
        <v>21497.07</v>
      </c>
      <c r="C94" s="204"/>
    </row>
    <row r="95" spans="1:3" ht="27" customHeight="1">
      <c r="A95" s="206" t="s">
        <v>0</v>
      </c>
      <c r="B95" s="207">
        <f>SUM(B88:B94)</f>
        <v>157950.99000000002</v>
      </c>
      <c r="C95" s="204"/>
    </row>
    <row r="96" spans="1:3" ht="27" customHeight="1">
      <c r="A96" s="205"/>
      <c r="B96" s="203"/>
      <c r="C96" s="204"/>
    </row>
    <row r="97" spans="1:3" ht="46.5" customHeight="1">
      <c r="A97" s="322" t="s">
        <v>903</v>
      </c>
      <c r="B97" s="322"/>
      <c r="C97" s="204"/>
    </row>
    <row r="98" ht="12.75">
      <c r="A98" t="s">
        <v>80</v>
      </c>
    </row>
  </sheetData>
  <sheetProtection/>
  <mergeCells count="19">
    <mergeCell ref="A80:A81"/>
    <mergeCell ref="D56:D59"/>
    <mergeCell ref="A17:A18"/>
    <mergeCell ref="A40:A42"/>
    <mergeCell ref="A71:D71"/>
    <mergeCell ref="A34:C34"/>
    <mergeCell ref="A47:C47"/>
    <mergeCell ref="A62:C62"/>
    <mergeCell ref="A72:C72"/>
    <mergeCell ref="A9:D9"/>
    <mergeCell ref="A97:B97"/>
    <mergeCell ref="A33:D33"/>
    <mergeCell ref="A46:D46"/>
    <mergeCell ref="A61:D61"/>
    <mergeCell ref="D63:D69"/>
    <mergeCell ref="A11:D11"/>
    <mergeCell ref="A23:D23"/>
    <mergeCell ref="A12:C12"/>
    <mergeCell ref="A24:C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3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0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5.8515625" style="73" customWidth="1"/>
    <col min="2" max="2" width="42.421875" style="0" customWidth="1"/>
    <col min="3" max="4" width="20.140625" style="66" customWidth="1"/>
  </cols>
  <sheetData>
    <row r="7" spans="2:4" ht="16.5">
      <c r="B7" s="9" t="s">
        <v>41</v>
      </c>
      <c r="D7" s="67"/>
    </row>
    <row r="8" ht="16.5">
      <c r="B8" s="9"/>
    </row>
    <row r="9" spans="2:4" ht="12.75" customHeight="1">
      <c r="B9" s="330" t="s">
        <v>70</v>
      </c>
      <c r="C9" s="330"/>
      <c r="D9" s="330"/>
    </row>
    <row r="10" spans="1:4" ht="25.5">
      <c r="A10" s="185" t="s">
        <v>23</v>
      </c>
      <c r="B10" s="185" t="s">
        <v>20</v>
      </c>
      <c r="C10" s="186" t="s">
        <v>39</v>
      </c>
      <c r="D10" s="186" t="s">
        <v>19</v>
      </c>
    </row>
    <row r="11" spans="1:4" ht="26.25" customHeight="1">
      <c r="A11" s="47">
        <v>1</v>
      </c>
      <c r="B11" s="88" t="s">
        <v>81</v>
      </c>
      <c r="C11" s="187">
        <v>2155622.65</v>
      </c>
      <c r="D11" s="188">
        <v>0</v>
      </c>
    </row>
    <row r="12" spans="1:4" s="7" customFormat="1" ht="26.25" customHeight="1">
      <c r="A12" s="212">
        <v>2</v>
      </c>
      <c r="B12" s="89" t="s">
        <v>82</v>
      </c>
      <c r="C12" s="188">
        <v>824851.24</v>
      </c>
      <c r="D12" s="189">
        <v>140814.52</v>
      </c>
    </row>
    <row r="13" spans="1:4" s="7" customFormat="1" ht="26.25" customHeight="1">
      <c r="A13" s="47">
        <v>3</v>
      </c>
      <c r="B13" s="32" t="s">
        <v>83</v>
      </c>
      <c r="C13" s="190">
        <v>256604.91</v>
      </c>
      <c r="D13" s="191">
        <v>12988.97</v>
      </c>
    </row>
    <row r="14" spans="1:4" s="7" customFormat="1" ht="26.25" customHeight="1">
      <c r="A14" s="212">
        <v>4</v>
      </c>
      <c r="B14" s="71" t="s">
        <v>84</v>
      </c>
      <c r="C14" s="168">
        <v>201719.1</v>
      </c>
      <c r="D14" s="191">
        <v>28448.79</v>
      </c>
    </row>
    <row r="15" spans="1:5" s="7" customFormat="1" ht="26.25" customHeight="1">
      <c r="A15" s="47">
        <v>5</v>
      </c>
      <c r="B15" s="16" t="s">
        <v>85</v>
      </c>
      <c r="C15" s="188">
        <v>52086.66</v>
      </c>
      <c r="D15" s="192">
        <v>0</v>
      </c>
      <c r="E15" s="13"/>
    </row>
    <row r="16" spans="1:4" s="7" customFormat="1" ht="26.25" customHeight="1">
      <c r="A16" s="212">
        <v>6</v>
      </c>
      <c r="B16" s="216" t="s">
        <v>868</v>
      </c>
      <c r="C16" s="193">
        <v>200033.56</v>
      </c>
      <c r="D16" s="194">
        <v>0</v>
      </c>
    </row>
    <row r="17" spans="1:4" s="7" customFormat="1" ht="26.25" customHeight="1">
      <c r="A17" s="47">
        <v>7</v>
      </c>
      <c r="B17" s="32" t="s">
        <v>86</v>
      </c>
      <c r="C17" s="187">
        <v>864457.69</v>
      </c>
      <c r="D17" s="191">
        <v>230000</v>
      </c>
    </row>
    <row r="18" spans="1:4" ht="26.25" customHeight="1">
      <c r="A18" s="212">
        <v>8</v>
      </c>
      <c r="B18" s="32" t="s">
        <v>87</v>
      </c>
      <c r="C18" s="187">
        <f>160923.44</f>
        <v>160923.44</v>
      </c>
      <c r="D18" s="188">
        <v>0</v>
      </c>
    </row>
    <row r="19" spans="1:4" s="7" customFormat="1" ht="26.25" customHeight="1">
      <c r="A19" s="47">
        <v>9</v>
      </c>
      <c r="B19" s="32" t="s">
        <v>787</v>
      </c>
      <c r="C19" s="187">
        <v>14355.87</v>
      </c>
      <c r="D19" s="188">
        <v>0</v>
      </c>
    </row>
    <row r="20" spans="1:4" ht="18" customHeight="1">
      <c r="A20" s="72"/>
      <c r="B20" s="17" t="s">
        <v>21</v>
      </c>
      <c r="C20" s="69">
        <f>SUM(C11:C19)</f>
        <v>4730655.120000001</v>
      </c>
      <c r="D20" s="69">
        <f>SUM(D11:D19)</f>
        <v>412252.28</v>
      </c>
    </row>
    <row r="21" spans="2:4" ht="12.75">
      <c r="B21" s="7"/>
      <c r="C21" s="70"/>
      <c r="D21" s="70"/>
    </row>
    <row r="22" spans="1:4" ht="12.75">
      <c r="A22" t="s">
        <v>80</v>
      </c>
      <c r="B22" s="7"/>
      <c r="C22" s="70"/>
      <c r="D22" s="70"/>
    </row>
    <row r="23" spans="2:4" ht="12.75">
      <c r="B23" s="7"/>
      <c r="C23" s="70"/>
      <c r="D23" s="70"/>
    </row>
    <row r="24" spans="2:4" ht="12.75">
      <c r="B24" s="7"/>
      <c r="C24" s="70"/>
      <c r="D24" s="70"/>
    </row>
    <row r="25" spans="2:4" ht="12.75">
      <c r="B25" s="7"/>
      <c r="C25" s="70"/>
      <c r="D25" s="70"/>
    </row>
    <row r="26" spans="2:4" ht="12.75">
      <c r="B26" s="7"/>
      <c r="C26" s="70"/>
      <c r="D26" s="70"/>
    </row>
    <row r="27" spans="2:4" ht="12.75">
      <c r="B27" s="7"/>
      <c r="C27" s="70"/>
      <c r="D27" s="70"/>
    </row>
    <row r="28" spans="2:4" ht="12.75">
      <c r="B28" s="7"/>
      <c r="C28" s="70"/>
      <c r="D28" s="70"/>
    </row>
    <row r="29" spans="2:4" ht="12.75">
      <c r="B29" s="7"/>
      <c r="C29" s="70"/>
      <c r="D29" s="70"/>
    </row>
    <row r="30" spans="2:4" ht="12.75">
      <c r="B30" s="7"/>
      <c r="C30" s="70"/>
      <c r="D30" s="70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140625" style="73" customWidth="1"/>
    <col min="2" max="2" width="53.28125" style="0" customWidth="1"/>
    <col min="3" max="3" width="37.57421875" style="0" customWidth="1"/>
  </cols>
  <sheetData>
    <row r="7" spans="2:3" ht="15" customHeight="1">
      <c r="B7" s="23" t="s">
        <v>42</v>
      </c>
      <c r="C7" s="80"/>
    </row>
    <row r="8" ht="12.75">
      <c r="B8" s="23"/>
    </row>
    <row r="9" spans="1:4" ht="69" customHeight="1">
      <c r="A9" s="331" t="s">
        <v>865</v>
      </c>
      <c r="B9" s="331"/>
      <c r="C9" s="331"/>
      <c r="D9" s="82"/>
    </row>
    <row r="10" spans="1:4" ht="9" customHeight="1">
      <c r="A10" s="81"/>
      <c r="B10" s="81"/>
      <c r="C10" s="81"/>
      <c r="D10" s="82"/>
    </row>
    <row r="12" spans="1:3" ht="30.75" customHeight="1">
      <c r="A12" s="229" t="s">
        <v>23</v>
      </c>
      <c r="B12" s="229" t="s">
        <v>37</v>
      </c>
      <c r="C12" s="230" t="s">
        <v>38</v>
      </c>
    </row>
    <row r="13" spans="1:3" ht="17.25" customHeight="1">
      <c r="A13" s="332" t="s">
        <v>480</v>
      </c>
      <c r="B13" s="333"/>
      <c r="C13" s="334"/>
    </row>
    <row r="14" spans="1:3" ht="18" customHeight="1">
      <c r="A14" s="72">
        <v>1</v>
      </c>
      <c r="B14" s="34" t="s">
        <v>517</v>
      </c>
      <c r="C14" s="45" t="s">
        <v>518</v>
      </c>
    </row>
    <row r="15" spans="1:3" ht="17.25" customHeight="1">
      <c r="A15" s="332" t="s">
        <v>751</v>
      </c>
      <c r="B15" s="333"/>
      <c r="C15" s="334"/>
    </row>
    <row r="16" spans="1:3" ht="18" customHeight="1">
      <c r="A16" s="72">
        <v>1</v>
      </c>
      <c r="B16" s="161" t="s">
        <v>760</v>
      </c>
      <c r="C16" s="47" t="s">
        <v>761</v>
      </c>
    </row>
    <row r="17" spans="1:3" ht="18" customHeight="1">
      <c r="A17" s="72">
        <v>2</v>
      </c>
      <c r="B17" s="161" t="s">
        <v>762</v>
      </c>
      <c r="C17" s="47" t="s">
        <v>763</v>
      </c>
    </row>
    <row r="18" spans="1:3" ht="18" customHeight="1">
      <c r="A18" s="72"/>
      <c r="B18" s="161" t="s">
        <v>764</v>
      </c>
      <c r="C18" s="47" t="s">
        <v>763</v>
      </c>
    </row>
    <row r="19" spans="1:3" ht="18" customHeight="1">
      <c r="A19" s="72">
        <v>3</v>
      </c>
      <c r="B19" s="161" t="s">
        <v>765</v>
      </c>
      <c r="C19" s="47" t="s">
        <v>763</v>
      </c>
    </row>
    <row r="20" spans="1:3" ht="17.25" customHeight="1">
      <c r="A20" s="332" t="s">
        <v>769</v>
      </c>
      <c r="B20" s="333"/>
      <c r="C20" s="334"/>
    </row>
    <row r="21" spans="1:3" ht="18" customHeight="1">
      <c r="A21" s="72">
        <v>1</v>
      </c>
      <c r="B21" s="46" t="s">
        <v>779</v>
      </c>
      <c r="C21" s="72" t="s">
        <v>780</v>
      </c>
    </row>
    <row r="22" spans="1:3" ht="18" customHeight="1">
      <c r="A22" s="72">
        <v>2</v>
      </c>
      <c r="B22" s="46" t="s">
        <v>781</v>
      </c>
      <c r="C22" s="72" t="s">
        <v>782</v>
      </c>
    </row>
    <row r="23" spans="1:3" ht="18" customHeight="1">
      <c r="A23" s="72">
        <v>3</v>
      </c>
      <c r="B23" s="46" t="s">
        <v>772</v>
      </c>
      <c r="C23" s="72" t="s">
        <v>783</v>
      </c>
    </row>
  </sheetData>
  <sheetProtection/>
  <mergeCells count="4">
    <mergeCell ref="A9:C9"/>
    <mergeCell ref="A13:C13"/>
    <mergeCell ref="A15:C15"/>
    <mergeCell ref="A20:C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klaudia.sulikowska-szalska</cp:lastModifiedBy>
  <cp:lastPrinted>2020-09-28T10:29:30Z</cp:lastPrinted>
  <dcterms:created xsi:type="dcterms:W3CDTF">2004-04-21T13:58:08Z</dcterms:created>
  <dcterms:modified xsi:type="dcterms:W3CDTF">2020-10-27T13:43:44Z</dcterms:modified>
  <cp:category/>
  <cp:version/>
  <cp:contentType/>
  <cp:contentStatus/>
</cp:coreProperties>
</file>